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Charts" sheetId="1" r:id="rId1"/>
    <sheet name="CFM" sheetId="2" r:id="rId2"/>
    <sheet name="PWM-voltage-RPM-noise" sheetId="3" r:id="rId3"/>
  </sheets>
  <definedNames>
    <definedName name="_xlfnodf.SKEWP" hidden="1">#NAME?</definedName>
    <definedName name="LOCAL_DATE_SEPARATOR">#N/A</definedName>
    <definedName name="LOCAL_DAY_FORMAT">#N/A</definedName>
    <definedName name="LOCAL_HOUR_FORMAT">#N/A</definedName>
    <definedName name="LOCAL_MINUTE_FORMAT">#N/A</definedName>
    <definedName name="LOCAL_MONTH_FORMAT">#N/A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>#N/A</definedName>
    <definedName name="LOCAL_TIME_SEPARATOR">#N/A</definedName>
    <definedName name="LOCAL_YEAR_FORMAT">#N/A</definedName>
  </definedNames>
  <calcPr fullCalcOnLoad="1"/>
</workbook>
</file>

<file path=xl/sharedStrings.xml><?xml version="1.0" encoding="utf-8"?>
<sst xmlns="http://schemas.openxmlformats.org/spreadsheetml/2006/main" count="59" uniqueCount="32">
  <si>
    <t>PWM (скважность), %</t>
  </si>
  <si>
    <t>RPM (скорость вращения), стенд</t>
  </si>
  <si>
    <t>RPM (скорость вращения)</t>
  </si>
  <si>
    <t>Шум (дБа)</t>
  </si>
  <si>
    <t>CFM</t>
  </si>
  <si>
    <t>Падение скорости вращения, %</t>
  </si>
  <si>
    <t>Напряжение питания, В</t>
  </si>
  <si>
    <t>Stage 1</t>
  </si>
  <si>
    <t>Stage 2</t>
  </si>
  <si>
    <t>Stage 3</t>
  </si>
  <si>
    <t>Stage 4</t>
  </si>
  <si>
    <t>CFM, Voltage</t>
  </si>
  <si>
    <t>CFM, PWM</t>
  </si>
  <si>
    <t>RPM (скорость вращения), свободная</t>
  </si>
  <si>
    <t>Шум (дБА)</t>
  </si>
  <si>
    <t>Пусковое напряжение, В</t>
  </si>
  <si>
    <t>Остановка крыльчатки, В</t>
  </si>
  <si>
    <t>Воздушный поток, м/c</t>
  </si>
  <si>
    <t>Производительность, м3/ч</t>
  </si>
  <si>
    <t>Зависимость скорости вращения вентилятора от напряжения питания</t>
  </si>
  <si>
    <t>Stage 1-1</t>
  </si>
  <si>
    <t>Зависимость объемной производительности от напряжения питания</t>
  </si>
  <si>
    <t>Stage 2-2</t>
  </si>
  <si>
    <t>Зависимость скорости вращения вентилятора  от коэффициента заполнения ШИМ-импульсов</t>
  </si>
  <si>
    <t>Зависимость объемной производительности от коэффициента заполнения ШИМ-импульсов</t>
  </si>
  <si>
    <t>Зависимость уровня шума от скорости вращения вентилятора,  изм. коэффициента заполнения ШИМ-импульсов</t>
  </si>
  <si>
    <t>Кривая соответствия уровня шума и обьемной производительности, изм. коэффициента заполнения ШИМ-импульсов</t>
  </si>
  <si>
    <t>Stage 4-4</t>
  </si>
  <si>
    <t>Зависимость уровня шума от скорости вращения вентилятора,  изм. напряжения питания</t>
  </si>
  <si>
    <t>Stage 3-1</t>
  </si>
  <si>
    <t>Stage 3-2</t>
  </si>
  <si>
    <t>Кривая соответствия уровня шума и обьемной производительности, изм. напряжения питания</t>
  </si>
</sst>
</file>

<file path=xl/styles.xml><?xml version="1.0" encoding="utf-8"?>
<styleSheet xmlns="http://schemas.openxmlformats.org/spreadsheetml/2006/main">
  <numFmts count="1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0"/>
    </font>
    <font>
      <b/>
      <vertAlign val="superscript"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1" fontId="2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169" fontId="0" fillId="0" borderId="34" xfId="0" applyNumberFormat="1" applyBorder="1" applyAlignment="1">
      <alignment horizontal="center" vertical="center"/>
    </xf>
    <xf numFmtId="169" fontId="0" fillId="0" borderId="35" xfId="0" applyNumberFormat="1" applyBorder="1" applyAlignment="1">
      <alignment horizontal="center" vertical="center"/>
    </xf>
    <xf numFmtId="169" fontId="0" fillId="0" borderId="28" xfId="0" applyNumberFormat="1" applyBorder="1" applyAlignment="1">
      <alignment horizontal="center" vertical="center"/>
    </xf>
    <xf numFmtId="169" fontId="0" fillId="0" borderId="31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0" fontId="45" fillId="0" borderId="0" xfId="0" applyFont="1" applyAlignment="1">
      <alignment horizontal="center" readingOrder="1"/>
    </xf>
    <xf numFmtId="0" fontId="46" fillId="0" borderId="0" xfId="0" applyFont="1" applyAlignment="1">
      <alignment vertical="center" wrapText="1" readingOrder="1"/>
    </xf>
    <xf numFmtId="0" fontId="0" fillId="0" borderId="0" xfId="0" applyAlignment="1">
      <alignment vertical="center" wrapText="1"/>
    </xf>
    <xf numFmtId="9" fontId="0" fillId="0" borderId="24" xfId="0" applyNumberForma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9" fontId="0" fillId="0" borderId="32" xfId="0" applyNumberFormat="1" applyBorder="1" applyAlignment="1">
      <alignment horizontal="center" vertical="center"/>
    </xf>
    <xf numFmtId="9" fontId="0" fillId="0" borderId="27" xfId="0" applyNumberFormat="1" applyBorder="1" applyAlignment="1">
      <alignment horizontal="center" vertical="center"/>
    </xf>
    <xf numFmtId="9" fontId="0" fillId="0" borderId="29" xfId="0" applyNumberForma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9" fontId="0" fillId="0" borderId="0" xfId="0" applyNumberFormat="1" applyFill="1" applyBorder="1" applyAlignment="1">
      <alignment horizontal="center" vertical="center" wrapText="1"/>
    </xf>
    <xf numFmtId="9" fontId="0" fillId="0" borderId="27" xfId="0" applyNumberFormat="1" applyFill="1" applyBorder="1" applyAlignment="1">
      <alignment horizontal="center" vertical="center" wrapText="1"/>
    </xf>
    <xf numFmtId="9" fontId="0" fillId="0" borderId="28" xfId="0" applyNumberFormat="1" applyFill="1" applyBorder="1" applyAlignment="1">
      <alignment horizontal="center" vertical="center" wrapText="1"/>
    </xf>
    <xf numFmtId="0" fontId="26" fillId="0" borderId="0" xfId="53">
      <alignment/>
      <protection/>
    </xf>
    <xf numFmtId="0" fontId="26" fillId="0" borderId="0" xfId="53">
      <alignment/>
      <protection/>
    </xf>
    <xf numFmtId="0" fontId="26" fillId="0" borderId="0" xfId="53">
      <alignment/>
      <protection/>
    </xf>
    <xf numFmtId="0" fontId="0" fillId="0" borderId="26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-0.00575"/>
          <c:w val="0.93175"/>
          <c:h val="0.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Charts!$D$3</c:f>
              <c:strCache>
                <c:ptCount val="1"/>
                <c:pt idx="0">
                  <c:v>RPM (скорость вращения), свободная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Charts!$B$4:$B$14</c:f>
              <c:numCache/>
            </c:numRef>
          </c:xVal>
          <c:yVal>
            <c:numRef>
              <c:f>Charts!$D$4:$D$14</c:f>
              <c:numCache/>
            </c:numRef>
          </c:yVal>
          <c:smooth val="0"/>
        </c:ser>
        <c:axId val="41945198"/>
        <c:axId val="41962463"/>
      </c:scatterChart>
      <c:valAx>
        <c:axId val="4194519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Коэффициент заполнения ШИМ-импульсов, 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62463"/>
        <c:crossesAt val="0"/>
        <c:crossBetween val="midCat"/>
        <c:dispUnits/>
      </c:valAx>
      <c:valAx>
        <c:axId val="41962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45198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-0.0065"/>
          <c:w val="0.931"/>
          <c:h val="0.928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Charts!$F$4:$F$14</c:f>
              <c:numCache/>
            </c:numRef>
          </c:xVal>
          <c:yVal>
            <c:numRef>
              <c:f>Charts!$E$4:$E$14</c:f>
              <c:numCache/>
            </c:numRef>
          </c:yVal>
          <c:smooth val="1"/>
        </c:ser>
        <c:axId val="46935720"/>
        <c:axId val="19768297"/>
      </c:scatterChart>
      <c:valAx>
        <c:axId val="46935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Производительность,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м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/ч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768297"/>
        <c:crossesAt val="0"/>
        <c:crossBetween val="midCat"/>
        <c:dispUnits/>
      </c:valAx>
      <c:valAx>
        <c:axId val="19768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935720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-0.00575"/>
          <c:w val="0.9325"/>
          <c:h val="0.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Charts!$D$3</c:f>
              <c:strCache>
                <c:ptCount val="1"/>
                <c:pt idx="0">
                  <c:v>RPM (скорость вращения), свободная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Charts!$B$22:$B$30</c:f>
              <c:numCache/>
            </c:numRef>
          </c:xVal>
          <c:yVal>
            <c:numRef>
              <c:f>Charts!$D$22:$D$30</c:f>
              <c:numCache/>
            </c:numRef>
          </c:yVal>
          <c:smooth val="0"/>
        </c:ser>
        <c:axId val="42117848"/>
        <c:axId val="43516313"/>
      </c:scatterChart>
      <c:valAx>
        <c:axId val="42117848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16313"/>
        <c:crossesAt val="0"/>
        <c:crossBetween val="midCat"/>
        <c:dispUnits/>
      </c:valAx>
      <c:valAx>
        <c:axId val="43516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17848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-0.006"/>
          <c:w val="0.92975"/>
          <c:h val="0.93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Charts!$F$3</c:f>
              <c:strCache>
                <c:ptCount val="1"/>
                <c:pt idx="0">
                  <c:v>CFM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Charts!$B$4:$B$14</c:f>
              <c:numCache/>
            </c:numRef>
          </c:xVal>
          <c:yVal>
            <c:numRef>
              <c:f>Charts!$F$4:$F$14</c:f>
              <c:numCache/>
            </c:numRef>
          </c:yVal>
          <c:smooth val="0"/>
        </c:ser>
        <c:axId val="56102498"/>
        <c:axId val="35160435"/>
      </c:scatterChart>
      <c:valAx>
        <c:axId val="5610249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Коэффициент заполнения ШИМ-импульсов, %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60435"/>
        <c:crossesAt val="0"/>
        <c:crossBetween val="midCat"/>
        <c:dispUnits/>
      </c:valAx>
      <c:valAx>
        <c:axId val="35160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Производительность, м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/ч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02498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-0.006"/>
          <c:w val="0.92925"/>
          <c:h val="0.93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Charts!$F$3</c:f>
              <c:strCache>
                <c:ptCount val="1"/>
                <c:pt idx="0">
                  <c:v>CFM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Charts!$B$22:$B$30</c:f>
              <c:numCache/>
            </c:numRef>
          </c:xVal>
          <c:yVal>
            <c:numRef>
              <c:f>Charts!$F$22:$F$30</c:f>
              <c:numCache/>
            </c:numRef>
          </c:yVal>
          <c:smooth val="0"/>
        </c:ser>
        <c:axId val="48008460"/>
        <c:axId val="29422957"/>
      </c:scatterChart>
      <c:valAx>
        <c:axId val="48008460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22957"/>
        <c:crossesAt val="0"/>
        <c:crossBetween val="midCat"/>
        <c:dispUnits/>
      </c:valAx>
      <c:valAx>
        <c:axId val="29422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Производительность, м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/ч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08460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-0.006"/>
          <c:w val="0.93025"/>
          <c:h val="0.85225"/>
        </c:manualLayout>
      </c:layout>
      <c:scatterChart>
        <c:scatterStyle val="lineMarker"/>
        <c:varyColors val="0"/>
        <c:ser>
          <c:idx val="0"/>
          <c:order val="0"/>
          <c:tx>
            <c:v>изм. напряжения питания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Charts!$D$22:$D$30</c:f>
              <c:numCache/>
            </c:numRef>
          </c:xVal>
          <c:yVal>
            <c:numRef>
              <c:f>Charts!$E$22:$E$30</c:f>
              <c:numCache/>
            </c:numRef>
          </c:yVal>
          <c:smooth val="0"/>
        </c:ser>
        <c:ser>
          <c:idx val="1"/>
          <c:order val="1"/>
          <c:tx>
            <c:v>изм. коэффициента заполнения ШИМ-импульсов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Charts!$D$4:$D$14</c:f>
              <c:numCache/>
            </c:numRef>
          </c:xVal>
          <c:yVal>
            <c:numRef>
              <c:f>Charts!$E$4:$E$14</c:f>
              <c:numCache/>
            </c:numRef>
          </c:yVal>
          <c:smooth val="0"/>
        </c:ser>
        <c:axId val="63480022"/>
        <c:axId val="34449287"/>
      </c:scatterChart>
      <c:valAx>
        <c:axId val="63480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49287"/>
        <c:crossesAt val="0"/>
        <c:crossBetween val="midCat"/>
        <c:dispUnits/>
      </c:valAx>
      <c:valAx>
        <c:axId val="34449287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80022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975"/>
          <c:y val="0.0615"/>
          <c:w val="0.566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-0.006"/>
          <c:w val="0.932"/>
          <c:h val="0.93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Charts!$E$3</c:f>
              <c:strCache>
                <c:ptCount val="1"/>
                <c:pt idx="0">
                  <c:v>Шум (дБа)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Charts!$D$22:$D$30</c:f>
              <c:numCache/>
            </c:numRef>
          </c:xVal>
          <c:yVal>
            <c:numRef>
              <c:f>Charts!$E$22:$E$30</c:f>
              <c:numCache/>
            </c:numRef>
          </c:yVal>
          <c:smooth val="0"/>
        </c:ser>
        <c:axId val="41608128"/>
        <c:axId val="38928833"/>
      </c:scatterChart>
      <c:valAx>
        <c:axId val="41608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928833"/>
        <c:crossesAt val="0"/>
        <c:crossBetween val="midCat"/>
        <c:dispUnits/>
      </c:valAx>
      <c:valAx>
        <c:axId val="38928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608128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-0.0065"/>
          <c:w val="0.930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изм. напряжения питания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Charts!$F$22:$F$30</c:f>
              <c:numCache/>
            </c:numRef>
          </c:xVal>
          <c:yVal>
            <c:numRef>
              <c:f>Charts!$E$22:$E$30</c:f>
              <c:numCache/>
            </c:numRef>
          </c:yVal>
          <c:smooth val="1"/>
        </c:ser>
        <c:ser>
          <c:idx val="1"/>
          <c:order val="1"/>
          <c:tx>
            <c:v>изм. коэффициента заполнения ШИМ-импульсов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Charts!$F$4:$F$14</c:f>
              <c:numCache/>
            </c:numRef>
          </c:xVal>
          <c:yVal>
            <c:numRef>
              <c:f>Charts!$E$4:$E$14</c:f>
              <c:numCache/>
            </c:numRef>
          </c:yVal>
          <c:smooth val="0"/>
        </c:ser>
        <c:axId val="14815178"/>
        <c:axId val="66227739"/>
      </c:scatterChart>
      <c:valAx>
        <c:axId val="14815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Производительность,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м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/ч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27739"/>
        <c:crossesAt val="0"/>
        <c:crossBetween val="midCat"/>
        <c:dispUnits/>
      </c:valAx>
      <c:valAx>
        <c:axId val="66227739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15178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8"/>
          <c:y val="0.0475"/>
          <c:w val="0.483"/>
          <c:h val="0.17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-0.0065"/>
          <c:w val="0.93025"/>
          <c:h val="0.928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Charts!$F$22:$F$30</c:f>
              <c:numCache/>
            </c:numRef>
          </c:xVal>
          <c:yVal>
            <c:numRef>
              <c:f>Charts!$E$22:$E$30</c:f>
              <c:numCache/>
            </c:numRef>
          </c:yVal>
          <c:smooth val="1"/>
        </c:ser>
        <c:axId val="59178740"/>
        <c:axId val="62846613"/>
      </c:scatterChart>
      <c:valAx>
        <c:axId val="59178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Производительность,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м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/ч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846613"/>
        <c:crossesAt val="0"/>
        <c:crossBetween val="midCat"/>
        <c:dispUnits/>
      </c:valAx>
      <c:valAx>
        <c:axId val="62846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178740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-0.006"/>
          <c:w val="0.9245"/>
          <c:h val="0.926"/>
        </c:manualLayout>
      </c:layout>
      <c:scatterChart>
        <c:scatterStyle val="lineMarker"/>
        <c:varyColors val="0"/>
        <c:ser>
          <c:idx val="1"/>
          <c:order val="0"/>
          <c:tx>
            <c:v>изм. коэффициента заполнения ШИМ-импульсов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Charts!$D$4:$D$14</c:f>
              <c:numCache/>
            </c:numRef>
          </c:xVal>
          <c:yVal>
            <c:numRef>
              <c:f>Charts!$E$4:$E$14</c:f>
              <c:numCache/>
            </c:numRef>
          </c:yVal>
          <c:smooth val="0"/>
        </c:ser>
        <c:axId val="28748606"/>
        <c:axId val="57410863"/>
      </c:scatterChart>
      <c:valAx>
        <c:axId val="28748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410863"/>
        <c:crossesAt val="0"/>
        <c:crossBetween val="midCat"/>
        <c:dispUnits/>
      </c:valAx>
      <c:valAx>
        <c:axId val="57410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748606"/>
        <c:crossesAt val="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33</xdr:row>
      <xdr:rowOff>171450</xdr:rowOff>
    </xdr:from>
    <xdr:to>
      <xdr:col>4</xdr:col>
      <xdr:colOff>857250</xdr:colOff>
      <xdr:row>54</xdr:row>
      <xdr:rowOff>66675</xdr:rowOff>
    </xdr:to>
    <xdr:graphicFrame>
      <xdr:nvGraphicFramePr>
        <xdr:cNvPr id="1" name="Chart 1"/>
        <xdr:cNvGraphicFramePr/>
      </xdr:nvGraphicFramePr>
      <xdr:xfrm>
        <a:off x="685800" y="7620000"/>
        <a:ext cx="56483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33</xdr:row>
      <xdr:rowOff>161925</xdr:rowOff>
    </xdr:from>
    <xdr:to>
      <xdr:col>10</xdr:col>
      <xdr:colOff>504825</xdr:colOff>
      <xdr:row>54</xdr:row>
      <xdr:rowOff>57150</xdr:rowOff>
    </xdr:to>
    <xdr:graphicFrame>
      <xdr:nvGraphicFramePr>
        <xdr:cNvPr id="2" name="Chart 2"/>
        <xdr:cNvGraphicFramePr/>
      </xdr:nvGraphicFramePr>
      <xdr:xfrm>
        <a:off x="6972300" y="7610475"/>
        <a:ext cx="565785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104775</xdr:colOff>
      <xdr:row>57</xdr:row>
      <xdr:rowOff>114300</xdr:rowOff>
    </xdr:from>
    <xdr:to>
      <xdr:col>4</xdr:col>
      <xdr:colOff>866775</xdr:colOff>
      <xdr:row>77</xdr:row>
      <xdr:rowOff>104775</xdr:rowOff>
    </xdr:to>
    <xdr:graphicFrame>
      <xdr:nvGraphicFramePr>
        <xdr:cNvPr id="3" name="Chart 3"/>
        <xdr:cNvGraphicFramePr/>
      </xdr:nvGraphicFramePr>
      <xdr:xfrm>
        <a:off x="714375" y="12363450"/>
        <a:ext cx="5629275" cy="3800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</xdr:colOff>
      <xdr:row>57</xdr:row>
      <xdr:rowOff>66675</xdr:rowOff>
    </xdr:from>
    <xdr:to>
      <xdr:col>10</xdr:col>
      <xdr:colOff>457200</xdr:colOff>
      <xdr:row>77</xdr:row>
      <xdr:rowOff>114300</xdr:rowOff>
    </xdr:to>
    <xdr:graphicFrame>
      <xdr:nvGraphicFramePr>
        <xdr:cNvPr id="4" name="Chart 4"/>
        <xdr:cNvGraphicFramePr/>
      </xdr:nvGraphicFramePr>
      <xdr:xfrm>
        <a:off x="7010400" y="12315825"/>
        <a:ext cx="5572125" cy="3857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142875</xdr:colOff>
      <xdr:row>81</xdr:row>
      <xdr:rowOff>66675</xdr:rowOff>
    </xdr:from>
    <xdr:to>
      <xdr:col>4</xdr:col>
      <xdr:colOff>942975</xdr:colOff>
      <xdr:row>101</xdr:row>
      <xdr:rowOff>57150</xdr:rowOff>
    </xdr:to>
    <xdr:graphicFrame>
      <xdr:nvGraphicFramePr>
        <xdr:cNvPr id="5" name="Chart 5"/>
        <xdr:cNvGraphicFramePr/>
      </xdr:nvGraphicFramePr>
      <xdr:xfrm>
        <a:off x="752475" y="17145000"/>
        <a:ext cx="5667375" cy="3800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85725</xdr:colOff>
      <xdr:row>81</xdr:row>
      <xdr:rowOff>19050</xdr:rowOff>
    </xdr:from>
    <xdr:to>
      <xdr:col>20</xdr:col>
      <xdr:colOff>352425</xdr:colOff>
      <xdr:row>101</xdr:row>
      <xdr:rowOff>9525</xdr:rowOff>
    </xdr:to>
    <xdr:graphicFrame>
      <xdr:nvGraphicFramePr>
        <xdr:cNvPr id="6" name="Chart 6"/>
        <xdr:cNvGraphicFramePr/>
      </xdr:nvGraphicFramePr>
      <xdr:xfrm>
        <a:off x="12820650" y="17097375"/>
        <a:ext cx="5753100" cy="3800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105</xdr:row>
      <xdr:rowOff>161925</xdr:rowOff>
    </xdr:from>
    <xdr:to>
      <xdr:col>4</xdr:col>
      <xdr:colOff>809625</xdr:colOff>
      <xdr:row>124</xdr:row>
      <xdr:rowOff>38100</xdr:rowOff>
    </xdr:to>
    <xdr:graphicFrame>
      <xdr:nvGraphicFramePr>
        <xdr:cNvPr id="7" name="Chart 7"/>
        <xdr:cNvGraphicFramePr/>
      </xdr:nvGraphicFramePr>
      <xdr:xfrm>
        <a:off x="619125" y="22136100"/>
        <a:ext cx="5667375" cy="3495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9525</xdr:colOff>
      <xdr:row>105</xdr:row>
      <xdr:rowOff>85725</xdr:rowOff>
    </xdr:from>
    <xdr:to>
      <xdr:col>22</xdr:col>
      <xdr:colOff>190500</xdr:colOff>
      <xdr:row>123</xdr:row>
      <xdr:rowOff>152400</xdr:rowOff>
    </xdr:to>
    <xdr:graphicFrame>
      <xdr:nvGraphicFramePr>
        <xdr:cNvPr id="8" name="Chart 8"/>
        <xdr:cNvGraphicFramePr/>
      </xdr:nvGraphicFramePr>
      <xdr:xfrm>
        <a:off x="13963650" y="22059900"/>
        <a:ext cx="5667375" cy="3495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1438275</xdr:colOff>
      <xdr:row>81</xdr:row>
      <xdr:rowOff>19050</xdr:rowOff>
    </xdr:from>
    <xdr:to>
      <xdr:col>10</xdr:col>
      <xdr:colOff>438150</xdr:colOff>
      <xdr:row>101</xdr:row>
      <xdr:rowOff>9525</xdr:rowOff>
    </xdr:to>
    <xdr:graphicFrame>
      <xdr:nvGraphicFramePr>
        <xdr:cNvPr id="9" name="Chart 5"/>
        <xdr:cNvGraphicFramePr/>
      </xdr:nvGraphicFramePr>
      <xdr:xfrm>
        <a:off x="6915150" y="17097375"/>
        <a:ext cx="5648325" cy="3800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95250</xdr:colOff>
      <xdr:row>105</xdr:row>
      <xdr:rowOff>152400</xdr:rowOff>
    </xdr:from>
    <xdr:to>
      <xdr:col>10</xdr:col>
      <xdr:colOff>600075</xdr:colOff>
      <xdr:row>124</xdr:row>
      <xdr:rowOff>28575</xdr:rowOff>
    </xdr:to>
    <xdr:graphicFrame>
      <xdr:nvGraphicFramePr>
        <xdr:cNvPr id="10" name="Chart 7"/>
        <xdr:cNvGraphicFramePr/>
      </xdr:nvGraphicFramePr>
      <xdr:xfrm>
        <a:off x="7048500" y="22126575"/>
        <a:ext cx="5676900" cy="3495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05"/>
  <sheetViews>
    <sheetView zoomScalePageLayoutView="0" workbookViewId="0" topLeftCell="A91">
      <selection activeCell="M109" sqref="M109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7.57421875" style="0" customWidth="1"/>
    <col min="7" max="7" width="24.28125" style="0" customWidth="1"/>
    <col min="8" max="8" width="17.421875" style="0" customWidth="1"/>
  </cols>
  <sheetData>
    <row r="2" spans="2:4" ht="15">
      <c r="B2" s="1"/>
      <c r="C2" s="2"/>
      <c r="D2" s="2"/>
    </row>
    <row r="3" spans="2:7" ht="56.25" customHeight="1">
      <c r="B3" s="3" t="s">
        <v>0</v>
      </c>
      <c r="C3" s="4" t="s">
        <v>1</v>
      </c>
      <c r="D3" s="5" t="s">
        <v>13</v>
      </c>
      <c r="E3" s="5" t="s">
        <v>3</v>
      </c>
      <c r="F3" s="4" t="s">
        <v>4</v>
      </c>
      <c r="G3" s="6" t="s">
        <v>5</v>
      </c>
    </row>
    <row r="4" spans="2:7" ht="15">
      <c r="B4" s="7">
        <v>0</v>
      </c>
      <c r="C4" s="40">
        <f>'PWM-voltage-RPM-noise'!C6</f>
        <v>1422.3</v>
      </c>
      <c r="D4" s="40">
        <f>'PWM-voltage-RPM-noise'!D6</f>
        <v>1436.3</v>
      </c>
      <c r="E4" s="8">
        <f>'PWM-voltage-RPM-noise'!E6</f>
        <v>18.4</v>
      </c>
      <c r="F4" s="9">
        <f>CFM!F4</f>
        <v>24.92320677764504</v>
      </c>
      <c r="G4" s="10">
        <f>'PWM-voltage-RPM-noise'!F6</f>
        <v>0.9747267283993608</v>
      </c>
    </row>
    <row r="5" spans="2:7" ht="15">
      <c r="B5" s="11">
        <v>0.1</v>
      </c>
      <c r="C5" s="15">
        <f>'PWM-voltage-RPM-noise'!C7</f>
        <v>1423.1</v>
      </c>
      <c r="D5" s="15">
        <f>'PWM-voltage-RPM-noise'!D7</f>
        <v>1437.1</v>
      </c>
      <c r="E5" s="12">
        <f>'PWM-voltage-RPM-noise'!E7</f>
        <v>18.4</v>
      </c>
      <c r="F5" s="13">
        <f>CFM!F5</f>
        <v>24.87840608208012</v>
      </c>
      <c r="G5" s="14">
        <f>'PWM-voltage-RPM-noise'!F7</f>
        <v>0.9741841207988244</v>
      </c>
    </row>
    <row r="6" spans="2:7" ht="15">
      <c r="B6" s="11">
        <v>0.2</v>
      </c>
      <c r="C6" s="15">
        <f>'PWM-voltage-RPM-noise'!C8</f>
        <v>1424.4</v>
      </c>
      <c r="D6" s="15">
        <f>'PWM-voltage-RPM-noise'!D8</f>
        <v>1437.1</v>
      </c>
      <c r="E6" s="12">
        <f>'PWM-voltage-RPM-noise'!E8</f>
        <v>18.4</v>
      </c>
      <c r="F6" s="13">
        <f>CFM!F6</f>
        <v>24.84574291680524</v>
      </c>
      <c r="G6" s="14">
        <f>'PWM-voltage-RPM-noise'!F8</f>
        <v>0.8837241667246332</v>
      </c>
    </row>
    <row r="7" spans="2:7" ht="15">
      <c r="B7" s="11">
        <v>0.3</v>
      </c>
      <c r="C7" s="15">
        <f>'PWM-voltage-RPM-noise'!C9</f>
        <v>1455.4</v>
      </c>
      <c r="D7" s="15">
        <f>'PWM-voltage-RPM-noise'!D9</f>
        <v>1439.3</v>
      </c>
      <c r="E7" s="12">
        <f>'PWM-voltage-RPM-noise'!E9</f>
        <v>18.5</v>
      </c>
      <c r="F7" s="13">
        <f>CFM!F7</f>
        <v>25.3301823531809</v>
      </c>
      <c r="G7" s="14">
        <f>'PWM-voltage-RPM-noise'!F9</f>
        <v>-1.1185993191134713</v>
      </c>
    </row>
    <row r="8" spans="2:7" ht="15">
      <c r="B8" s="11">
        <v>0.4</v>
      </c>
      <c r="C8" s="15">
        <f>'PWM-voltage-RPM-noise'!C10</f>
        <v>1592.3</v>
      </c>
      <c r="D8" s="15">
        <f>'PWM-voltage-RPM-noise'!D10</f>
        <v>1485.2</v>
      </c>
      <c r="E8" s="12">
        <f>'PWM-voltage-RPM-noise'!E10</f>
        <v>21.8</v>
      </c>
      <c r="F8" s="13">
        <f>CFM!F8</f>
        <v>27.94482193866153</v>
      </c>
      <c r="G8" s="14">
        <f>'PWM-voltage-RPM-noise'!F10</f>
        <v>-7.211150013466195</v>
      </c>
    </row>
    <row r="9" spans="2:7" ht="15">
      <c r="B9" s="11">
        <v>0.5</v>
      </c>
      <c r="C9" s="15">
        <f>'PWM-voltage-RPM-noise'!C11</f>
        <v>1847.3</v>
      </c>
      <c r="D9" s="15">
        <f>'PWM-voltage-RPM-noise'!D11</f>
        <v>1815.2</v>
      </c>
      <c r="E9" s="12">
        <f>'PWM-voltage-RPM-noise'!E11</f>
        <v>27.4</v>
      </c>
      <c r="F9" s="13">
        <f>CFM!F9</f>
        <v>37.65680459778758</v>
      </c>
      <c r="G9" s="14">
        <f>'PWM-voltage-RPM-noise'!F11</f>
        <v>-1.7684001762891057</v>
      </c>
    </row>
    <row r="10" spans="2:7" ht="15">
      <c r="B10" s="11">
        <v>0.6</v>
      </c>
      <c r="C10" s="15">
        <f>'PWM-voltage-RPM-noise'!C12</f>
        <v>2116</v>
      </c>
      <c r="D10" s="15">
        <f>'PWM-voltage-RPM-noise'!D12</f>
        <v>2184.5</v>
      </c>
      <c r="E10" s="12">
        <f>'PWM-voltage-RPM-noise'!E12</f>
        <v>32</v>
      </c>
      <c r="F10" s="13">
        <f>CFM!F10</f>
        <v>38.437469518330836</v>
      </c>
      <c r="G10" s="14">
        <f>'PWM-voltage-RPM-noise'!F12</f>
        <v>3.1357289997711035</v>
      </c>
    </row>
    <row r="11" spans="2:7" ht="15">
      <c r="B11" s="11">
        <v>0.7</v>
      </c>
      <c r="C11" s="15">
        <f>'PWM-voltage-RPM-noise'!C13</f>
        <v>2368</v>
      </c>
      <c r="D11" s="15">
        <f>'PWM-voltage-RPM-noise'!D13</f>
        <v>2455.2</v>
      </c>
      <c r="E11" s="12">
        <f>'PWM-voltage-RPM-noise'!E13</f>
        <v>35.8</v>
      </c>
      <c r="F11" s="13">
        <f>CFM!F11</f>
        <v>44.80808718205873</v>
      </c>
      <c r="G11" s="14">
        <f>'PWM-voltage-RPM-noise'!F13</f>
        <v>3.5516454871293632</v>
      </c>
    </row>
    <row r="12" spans="2:7" ht="15">
      <c r="B12" s="11">
        <v>0.8</v>
      </c>
      <c r="C12" s="15">
        <f>'PWM-voltage-RPM-noise'!C14</f>
        <v>2567</v>
      </c>
      <c r="D12" s="15">
        <f>'PWM-voltage-RPM-noise'!D14</f>
        <v>2711</v>
      </c>
      <c r="E12" s="12">
        <f>'PWM-voltage-RPM-noise'!E14</f>
        <v>39.1</v>
      </c>
      <c r="F12" s="13">
        <f>CFM!F12</f>
        <v>47.38136409328001</v>
      </c>
      <c r="G12" s="14">
        <f>'PWM-voltage-RPM-noise'!F14</f>
        <v>5.311693102176321</v>
      </c>
    </row>
    <row r="13" spans="2:7" ht="15">
      <c r="B13" s="11">
        <v>0.9</v>
      </c>
      <c r="C13" s="15">
        <f>'PWM-voltage-RPM-noise'!C15</f>
        <v>2792.3</v>
      </c>
      <c r="D13" s="15">
        <f>'PWM-voltage-RPM-noise'!D15</f>
        <v>2794</v>
      </c>
      <c r="E13" s="12">
        <f>'PWM-voltage-RPM-noise'!E15</f>
        <v>41.6</v>
      </c>
      <c r="F13" s="13">
        <f>CFM!F13</f>
        <v>50.00376707961807</v>
      </c>
      <c r="G13" s="14">
        <f>'PWM-voltage-RPM-noise'!F15</f>
        <v>0.0608446671438827</v>
      </c>
    </row>
    <row r="14" spans="2:7" ht="15">
      <c r="B14" s="16">
        <v>1</v>
      </c>
      <c r="C14" s="18">
        <f>'PWM-voltage-RPM-noise'!C16</f>
        <v>2861.4</v>
      </c>
      <c r="D14" s="18">
        <f>'PWM-voltage-RPM-noise'!D16</f>
        <v>2885</v>
      </c>
      <c r="E14" s="17">
        <f>'PWM-voltage-RPM-noise'!E16</f>
        <v>43.9</v>
      </c>
      <c r="F14" s="19">
        <f>CFM!F14</f>
        <v>52.365875907403144</v>
      </c>
      <c r="G14" s="20">
        <f>'PWM-voltage-RPM-noise'!F16</f>
        <v>0.8180242634315391</v>
      </c>
    </row>
    <row r="15" spans="2:6" ht="15">
      <c r="B15" s="21"/>
      <c r="C15" s="22"/>
      <c r="D15" s="23"/>
      <c r="E15" s="23"/>
      <c r="F15" s="23"/>
    </row>
    <row r="16" spans="2:6" ht="15">
      <c r="B16" s="21"/>
      <c r="C16" s="22"/>
      <c r="D16" s="23"/>
      <c r="E16" s="23"/>
      <c r="F16" s="23"/>
    </row>
    <row r="18" spans="2:7" ht="56.25" customHeight="1" thickBot="1">
      <c r="B18" s="3" t="s">
        <v>6</v>
      </c>
      <c r="C18" s="5" t="s">
        <v>1</v>
      </c>
      <c r="D18" s="5" t="s">
        <v>13</v>
      </c>
      <c r="E18" s="5" t="s">
        <v>3</v>
      </c>
      <c r="F18" s="5" t="s">
        <v>4</v>
      </c>
      <c r="G18" s="24" t="s">
        <v>5</v>
      </c>
    </row>
    <row r="19" spans="2:7" ht="15">
      <c r="B19" s="48">
        <f>'PWM-voltage-RPM-noise'!B21</f>
        <v>1</v>
      </c>
      <c r="C19" s="68">
        <f>'PWM-voltage-RPM-noise'!C21</f>
        <v>0</v>
      </c>
      <c r="D19" s="68">
        <f>'PWM-voltage-RPM-noise'!D21</f>
        <v>0</v>
      </c>
      <c r="E19" s="49">
        <f>'PWM-voltage-RPM-noise'!E21</f>
        <v>0</v>
      </c>
      <c r="F19" s="66" t="e">
        <f>CFM!F18</f>
        <v>#DIV/0!</v>
      </c>
      <c r="G19" s="50" t="e">
        <f>'PWM-voltage-RPM-noise'!F21</f>
        <v>#DIV/0!</v>
      </c>
    </row>
    <row r="20" spans="2:7" ht="15">
      <c r="B20" s="51">
        <f>'PWM-voltage-RPM-noise'!B22</f>
        <v>2</v>
      </c>
      <c r="C20" s="25">
        <f>'PWM-voltage-RPM-noise'!C22</f>
        <v>0</v>
      </c>
      <c r="D20" s="25">
        <f>'PWM-voltage-RPM-noise'!D22</f>
        <v>0</v>
      </c>
      <c r="E20" s="21">
        <f>'PWM-voltage-RPM-noise'!E22</f>
        <v>0</v>
      </c>
      <c r="F20" s="13" t="e">
        <f>CFM!F19</f>
        <v>#DIV/0!</v>
      </c>
      <c r="G20" s="52" t="e">
        <f>'PWM-voltage-RPM-noise'!F22</f>
        <v>#DIV/0!</v>
      </c>
    </row>
    <row r="21" spans="2:7" ht="15">
      <c r="B21" s="51">
        <f>'PWM-voltage-RPM-noise'!B23</f>
        <v>3</v>
      </c>
      <c r="C21" s="25">
        <f>'PWM-voltage-RPM-noise'!C23</f>
        <v>0</v>
      </c>
      <c r="D21" s="25">
        <f>'PWM-voltage-RPM-noise'!D23</f>
        <v>0</v>
      </c>
      <c r="E21" s="21">
        <f>'PWM-voltage-RPM-noise'!E23</f>
        <v>0</v>
      </c>
      <c r="F21" s="13" t="e">
        <f>CFM!F20</f>
        <v>#DIV/0!</v>
      </c>
      <c r="G21" s="52" t="e">
        <f>'PWM-voltage-RPM-noise'!F23</f>
        <v>#DIV/0!</v>
      </c>
    </row>
    <row r="22" spans="2:7" ht="15">
      <c r="B22" s="51">
        <f>'PWM-voltage-RPM-noise'!B24</f>
        <v>4</v>
      </c>
      <c r="C22" s="25">
        <f>'PWM-voltage-RPM-noise'!C24</f>
        <v>1028.6</v>
      </c>
      <c r="D22" s="25">
        <f>'PWM-voltage-RPM-noise'!D24</f>
        <v>1042</v>
      </c>
      <c r="E22" s="21">
        <f>'PWM-voltage-RPM-noise'!E24</f>
        <v>18.9</v>
      </c>
      <c r="F22" s="13">
        <f>CFM!F21</f>
        <v>23.36600240847896</v>
      </c>
      <c r="G22" s="52">
        <f>'PWM-voltage-RPM-noise'!F24</f>
        <v>1.2859884836852302</v>
      </c>
    </row>
    <row r="23" spans="2:7" ht="15">
      <c r="B23" s="51">
        <f>'PWM-voltage-RPM-noise'!B25</f>
        <v>5</v>
      </c>
      <c r="C23" s="25">
        <f>'PWM-voltage-RPM-noise'!C25</f>
        <v>1332.1</v>
      </c>
      <c r="D23" s="25">
        <f>'PWM-voltage-RPM-noise'!D25</f>
        <v>1312</v>
      </c>
      <c r="E23" s="21">
        <f>'PWM-voltage-RPM-noise'!E25</f>
        <v>22.1</v>
      </c>
      <c r="F23" s="13">
        <f>CFM!F22</f>
        <v>28.601984223639118</v>
      </c>
      <c r="G23" s="52">
        <f>'PWM-voltage-RPM-noise'!F25</f>
        <v>-1.5320121951219505</v>
      </c>
    </row>
    <row r="24" spans="2:7" ht="15">
      <c r="B24" s="51">
        <f>'PWM-voltage-RPM-noise'!B26</f>
        <v>6</v>
      </c>
      <c r="C24" s="25">
        <f>'PWM-voltage-RPM-noise'!C26</f>
        <v>1551.3</v>
      </c>
      <c r="D24" s="25">
        <f>'PWM-voltage-RPM-noise'!D26</f>
        <v>1702</v>
      </c>
      <c r="E24" s="21">
        <f>'PWM-voltage-RPM-noise'!E26</f>
        <v>26.4</v>
      </c>
      <c r="F24" s="13">
        <f>CFM!F23</f>
        <v>36.240477847699346</v>
      </c>
      <c r="G24" s="52">
        <f>'PWM-voltage-RPM-noise'!F26</f>
        <v>8.85428907168037</v>
      </c>
    </row>
    <row r="25" spans="2:7" ht="15">
      <c r="B25" s="51">
        <f>'PWM-voltage-RPM-noise'!B27</f>
        <v>7</v>
      </c>
      <c r="C25" s="25">
        <f>'PWM-voltage-RPM-noise'!C27</f>
        <v>1772.6</v>
      </c>
      <c r="D25" s="25">
        <f>'PWM-voltage-RPM-noise'!D27</f>
        <v>2019.3</v>
      </c>
      <c r="E25" s="21">
        <f>'PWM-voltage-RPM-noise'!E27</f>
        <v>31</v>
      </c>
      <c r="F25" s="13">
        <f>CFM!F24</f>
        <v>38.116018781127735</v>
      </c>
      <c r="G25" s="52">
        <f>'PWM-voltage-RPM-noise'!F27</f>
        <v>12.21710493735452</v>
      </c>
    </row>
    <row r="26" spans="2:7" ht="15">
      <c r="B26" s="51">
        <f>'PWM-voltage-RPM-noise'!B28</f>
        <v>8</v>
      </c>
      <c r="C26" s="25">
        <f>'PWM-voltage-RPM-noise'!C28</f>
        <v>1993.1</v>
      </c>
      <c r="D26" s="25">
        <f>'PWM-voltage-RPM-noise'!D28</f>
        <v>2296</v>
      </c>
      <c r="E26" s="21">
        <f>'PWM-voltage-RPM-noise'!E28</f>
        <v>33.7</v>
      </c>
      <c r="F26" s="13">
        <f>CFM!F25</f>
        <v>38.823194177716054</v>
      </c>
      <c r="G26" s="52">
        <f>'PWM-voltage-RPM-noise'!F28</f>
        <v>13.192508710801405</v>
      </c>
    </row>
    <row r="27" spans="2:7" ht="15">
      <c r="B27" s="51">
        <f>'PWM-voltage-RPM-noise'!B29</f>
        <v>9</v>
      </c>
      <c r="C27" s="25">
        <f>'PWM-voltage-RPM-noise'!C29</f>
        <v>2204.6</v>
      </c>
      <c r="D27" s="25">
        <f>'PWM-voltage-RPM-noise'!D29</f>
        <v>2447.2</v>
      </c>
      <c r="E27" s="21">
        <f>'PWM-voltage-RPM-noise'!E29</f>
        <v>37.5</v>
      </c>
      <c r="F27" s="13">
        <f>CFM!F26</f>
        <v>46.215727145099144</v>
      </c>
      <c r="G27" s="52">
        <f>'PWM-voltage-RPM-noise'!F29</f>
        <v>9.913370382477936</v>
      </c>
    </row>
    <row r="28" spans="2:7" ht="15">
      <c r="B28" s="51">
        <f>'PWM-voltage-RPM-noise'!B30</f>
        <v>10</v>
      </c>
      <c r="C28" s="25">
        <f>'PWM-voltage-RPM-noise'!C30</f>
        <v>2340.3</v>
      </c>
      <c r="D28" s="25">
        <f>'PWM-voltage-RPM-noise'!D30</f>
        <v>2622.1</v>
      </c>
      <c r="E28" s="21">
        <f>'PWM-voltage-RPM-noise'!E30</f>
        <v>39.8</v>
      </c>
      <c r="F28" s="13">
        <f>CFM!F27</f>
        <v>49.23265572675483</v>
      </c>
      <c r="G28" s="52">
        <f>'PWM-voltage-RPM-noise'!F30</f>
        <v>10.747111094161156</v>
      </c>
    </row>
    <row r="29" spans="2:7" ht="15">
      <c r="B29" s="51">
        <f>'PWM-voltage-RPM-noise'!B31</f>
        <v>11</v>
      </c>
      <c r="C29" s="25">
        <f>'PWM-voltage-RPM-noise'!C31</f>
        <v>2536.1</v>
      </c>
      <c r="D29" s="25">
        <f>'PWM-voltage-RPM-noise'!D31</f>
        <v>2747.2</v>
      </c>
      <c r="E29" s="21">
        <f>'PWM-voltage-RPM-noise'!E31</f>
        <v>42</v>
      </c>
      <c r="F29" s="13">
        <f>CFM!F28</f>
        <v>49.66512622461896</v>
      </c>
      <c r="G29" s="52">
        <f>'PWM-voltage-RPM-noise'!F31</f>
        <v>7.6841875364006995</v>
      </c>
    </row>
    <row r="30" spans="2:7" ht="15.75" thickBot="1">
      <c r="B30" s="53">
        <f>'PWM-voltage-RPM-noise'!B32</f>
        <v>12</v>
      </c>
      <c r="C30" s="55">
        <f>'PWM-voltage-RPM-noise'!C32</f>
        <v>2865.3</v>
      </c>
      <c r="D30" s="55">
        <f>'PWM-voltage-RPM-noise'!D32</f>
        <v>2883</v>
      </c>
      <c r="E30" s="54">
        <f>'PWM-voltage-RPM-noise'!E32</f>
        <v>43.9</v>
      </c>
      <c r="F30" s="67">
        <f>CFM!F29</f>
        <v>52.24938173690025</v>
      </c>
      <c r="G30" s="56">
        <f>'PWM-voltage-RPM-noise'!F32</f>
        <v>0.6139438085327669</v>
      </c>
    </row>
    <row r="31" spans="2:7" ht="15">
      <c r="B31" s="21"/>
      <c r="C31" s="25"/>
      <c r="D31" s="25"/>
      <c r="E31" s="21"/>
      <c r="F31" s="13"/>
      <c r="G31" s="57"/>
    </row>
    <row r="32" spans="2:6" ht="15">
      <c r="B32" t="s">
        <v>7</v>
      </c>
      <c r="F32" t="s">
        <v>20</v>
      </c>
    </row>
    <row r="33" spans="2:11" ht="23.25" customHeight="1">
      <c r="B33" s="98" t="s">
        <v>23</v>
      </c>
      <c r="C33" s="98"/>
      <c r="D33" s="98"/>
      <c r="E33" s="98"/>
      <c r="F33" s="100" t="s">
        <v>19</v>
      </c>
      <c r="G33" s="100"/>
      <c r="H33" s="100"/>
      <c r="I33" s="100"/>
      <c r="J33" s="100"/>
      <c r="K33" s="100"/>
    </row>
    <row r="34" ht="23.25">
      <c r="G34" s="69"/>
    </row>
    <row r="37" ht="15">
      <c r="H37" s="27"/>
    </row>
    <row r="38" ht="15">
      <c r="H38" s="27"/>
    </row>
    <row r="39" ht="15">
      <c r="H39" s="27"/>
    </row>
    <row r="56" spans="2:6" ht="15">
      <c r="B56" t="s">
        <v>8</v>
      </c>
      <c r="F56" t="s">
        <v>22</v>
      </c>
    </row>
    <row r="57" spans="2:11" ht="24.75" customHeight="1">
      <c r="B57" s="98" t="s">
        <v>24</v>
      </c>
      <c r="C57" s="98"/>
      <c r="D57" s="98"/>
      <c r="E57" s="98"/>
      <c r="F57" s="100" t="s">
        <v>21</v>
      </c>
      <c r="G57" s="100"/>
      <c r="H57" s="100"/>
      <c r="I57" s="100"/>
      <c r="J57" s="100"/>
      <c r="K57" s="100"/>
    </row>
    <row r="79" spans="2:12" ht="15">
      <c r="B79" t="s">
        <v>9</v>
      </c>
      <c r="F79" t="s">
        <v>29</v>
      </c>
      <c r="L79" t="s">
        <v>30</v>
      </c>
    </row>
    <row r="80" spans="2:15" ht="35.25" customHeight="1">
      <c r="B80" s="98" t="s">
        <v>25</v>
      </c>
      <c r="C80" s="98"/>
      <c r="D80" s="98"/>
      <c r="E80" s="71"/>
      <c r="F80" s="98" t="s">
        <v>25</v>
      </c>
      <c r="G80" s="98"/>
      <c r="H80" s="98"/>
      <c r="I80" s="98"/>
      <c r="L80" s="98" t="s">
        <v>28</v>
      </c>
      <c r="M80" s="98"/>
      <c r="N80" s="98"/>
      <c r="O80" s="98"/>
    </row>
    <row r="104" spans="2:6" ht="15">
      <c r="B104" t="s">
        <v>10</v>
      </c>
      <c r="F104" t="s">
        <v>27</v>
      </c>
    </row>
    <row r="105" spans="2:19" ht="40.5" customHeight="1">
      <c r="B105" s="99" t="s">
        <v>26</v>
      </c>
      <c r="C105" s="99"/>
      <c r="D105" s="99"/>
      <c r="E105" s="70"/>
      <c r="F105" s="99" t="s">
        <v>26</v>
      </c>
      <c r="G105" s="99"/>
      <c r="H105" s="99"/>
      <c r="I105" s="99"/>
      <c r="J105" s="99"/>
      <c r="K105" s="99"/>
      <c r="N105" s="99" t="s">
        <v>31</v>
      </c>
      <c r="O105" s="99"/>
      <c r="P105" s="99"/>
      <c r="Q105" s="99"/>
      <c r="R105" s="99"/>
      <c r="S105" s="99"/>
    </row>
  </sheetData>
  <sheetProtection selectLockedCells="1" selectUnlockedCells="1"/>
  <mergeCells count="10">
    <mergeCell ref="L80:O80"/>
    <mergeCell ref="N105:S105"/>
    <mergeCell ref="F33:K33"/>
    <mergeCell ref="B33:E33"/>
    <mergeCell ref="B57:E57"/>
    <mergeCell ref="F57:K57"/>
    <mergeCell ref="F105:K105"/>
    <mergeCell ref="B105:D105"/>
    <mergeCell ref="F80:I80"/>
    <mergeCell ref="B80:D80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H457"/>
  <sheetViews>
    <sheetView tabSelected="1" zoomScale="85" zoomScaleNormal="85" zoomScalePageLayoutView="0" workbookViewId="0" topLeftCell="E43">
      <selection activeCell="R52" sqref="R52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7.57421875" style="0" customWidth="1"/>
    <col min="7" max="7" width="18.57421875" style="0" customWidth="1"/>
    <col min="8" max="8" width="20.28125" style="0" customWidth="1"/>
  </cols>
  <sheetData>
    <row r="1" ht="15.75" thickBot="1"/>
    <row r="2" spans="2:33" ht="15.75" thickBot="1">
      <c r="B2" s="1"/>
      <c r="C2" s="2"/>
      <c r="D2" s="2"/>
      <c r="G2" s="28"/>
      <c r="J2" s="101" t="s">
        <v>11</v>
      </c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W2" s="102" t="s">
        <v>12</v>
      </c>
      <c r="X2" s="103"/>
      <c r="Y2" s="103"/>
      <c r="Z2" s="103"/>
      <c r="AA2" s="103"/>
      <c r="AB2" s="103"/>
      <c r="AC2" s="103"/>
      <c r="AD2" s="103"/>
      <c r="AE2" s="103"/>
      <c r="AF2" s="103"/>
      <c r="AG2" s="104"/>
    </row>
    <row r="3" spans="2:34" ht="56.25" customHeight="1" thickBot="1">
      <c r="B3" s="80" t="s">
        <v>0</v>
      </c>
      <c r="C3" s="81" t="s">
        <v>1</v>
      </c>
      <c r="D3" s="81" t="s">
        <v>2</v>
      </c>
      <c r="E3" s="81" t="s">
        <v>3</v>
      </c>
      <c r="F3" s="84" t="s">
        <v>18</v>
      </c>
      <c r="G3" s="83" t="s">
        <v>5</v>
      </c>
      <c r="H3" s="58" t="s">
        <v>17</v>
      </c>
      <c r="J3" s="29">
        <v>1</v>
      </c>
      <c r="K3" s="30">
        <v>2</v>
      </c>
      <c r="L3" s="30">
        <v>3</v>
      </c>
      <c r="M3" s="30">
        <v>4.2</v>
      </c>
      <c r="N3" s="30">
        <v>5</v>
      </c>
      <c r="O3" s="30">
        <v>6</v>
      </c>
      <c r="P3" s="30">
        <v>7</v>
      </c>
      <c r="Q3" s="30">
        <v>8</v>
      </c>
      <c r="R3" s="30">
        <v>9</v>
      </c>
      <c r="S3" s="30">
        <v>10</v>
      </c>
      <c r="T3" s="30">
        <v>11</v>
      </c>
      <c r="U3" s="31">
        <v>12</v>
      </c>
      <c r="W3" s="90">
        <v>0</v>
      </c>
      <c r="X3" s="89">
        <v>0.1</v>
      </c>
      <c r="Y3" s="89">
        <v>0.2</v>
      </c>
      <c r="Z3" s="89">
        <v>0.3</v>
      </c>
      <c r="AA3" s="89">
        <v>0.4</v>
      </c>
      <c r="AB3" s="89">
        <v>0.5</v>
      </c>
      <c r="AC3" s="89">
        <v>0.6</v>
      </c>
      <c r="AD3" s="89">
        <v>0.7</v>
      </c>
      <c r="AE3" s="89">
        <v>0.8</v>
      </c>
      <c r="AF3" s="89">
        <v>0.9</v>
      </c>
      <c r="AG3" s="91">
        <v>1</v>
      </c>
      <c r="AH3" s="30"/>
    </row>
    <row r="4" spans="2:33" ht="15">
      <c r="B4" s="72">
        <v>0</v>
      </c>
      <c r="C4" s="68">
        <f>'PWM-voltage-RPM-noise'!C6</f>
        <v>1422.3</v>
      </c>
      <c r="D4" s="68">
        <f>'PWM-voltage-RPM-noise'!D6</f>
        <v>1436.3</v>
      </c>
      <c r="E4" s="73">
        <f>'PWM-voltage-RPM-noise'!E6</f>
        <v>18.4</v>
      </c>
      <c r="F4" s="66">
        <f aca="true" t="shared" si="0" ref="F4:F14">(H4)*3600*PI()*((0.062)^2)/4</f>
        <v>24.92320677764504</v>
      </c>
      <c r="G4" s="74">
        <f>'PWM-voltage-RPM-noise'!F6</f>
        <v>0.9747267283993608</v>
      </c>
      <c r="H4" s="75">
        <f>W4</f>
        <v>2.293127272727273</v>
      </c>
      <c r="J4" s="32" t="e">
        <f aca="true" t="shared" si="1" ref="J4:T4">AVERAGE(J5:J198)</f>
        <v>#DIV/0!</v>
      </c>
      <c r="K4" s="33" t="e">
        <f>AVERAGE(K5:K198)</f>
        <v>#DIV/0!</v>
      </c>
      <c r="L4" s="33" t="e">
        <f t="shared" si="1"/>
        <v>#DIV/0!</v>
      </c>
      <c r="M4" s="33">
        <f t="shared" si="1"/>
        <v>2.149852459016394</v>
      </c>
      <c r="N4" s="33">
        <f t="shared" si="1"/>
        <v>2.631603174603175</v>
      </c>
      <c r="O4" s="33">
        <f t="shared" si="1"/>
        <v>3.3344035087719295</v>
      </c>
      <c r="P4" s="33">
        <f t="shared" si="1"/>
        <v>3.506967741935483</v>
      </c>
      <c r="Q4" s="33">
        <f>AVERAGE(Q5:Q198)</f>
        <v>3.572033333333334</v>
      </c>
      <c r="R4" s="33">
        <f t="shared" si="1"/>
        <v>4.252203389830511</v>
      </c>
      <c r="S4" s="33">
        <f t="shared" si="1"/>
        <v>4.5297840909090885</v>
      </c>
      <c r="T4" s="33">
        <f t="shared" si="1"/>
        <v>4.569574712643676</v>
      </c>
      <c r="U4" s="34">
        <f>AVERAGE(U5:U198)</f>
        <v>4.807346153846153</v>
      </c>
      <c r="W4" s="85">
        <f>AVERAGE(W5:W198)</f>
        <v>2.293127272727273</v>
      </c>
      <c r="X4" s="33">
        <f>AVERAGE(X5:X198)</f>
        <v>2.289005263157894</v>
      </c>
      <c r="Y4" s="33">
        <f aca="true" t="shared" si="2" ref="Y4:AG4">AVERAGE(Y5:Y198)</f>
        <v>2.286</v>
      </c>
      <c r="Z4" s="33">
        <f t="shared" si="2"/>
        <v>2.330572164948455</v>
      </c>
      <c r="AA4" s="33">
        <f t="shared" si="2"/>
        <v>2.5711391752577315</v>
      </c>
      <c r="AB4" s="33">
        <f t="shared" si="2"/>
        <v>3.4647164948453613</v>
      </c>
      <c r="AC4" s="33">
        <f t="shared" si="2"/>
        <v>3.5365436893203874</v>
      </c>
      <c r="AD4" s="33">
        <f t="shared" si="2"/>
        <v>4.122689655172414</v>
      </c>
      <c r="AE4" s="33">
        <f t="shared" si="2"/>
        <v>4.3594509803921575</v>
      </c>
      <c r="AF4" s="33">
        <f t="shared" si="2"/>
        <v>4.6007322834645645</v>
      </c>
      <c r="AG4" s="86">
        <f t="shared" si="2"/>
        <v>4.818064516129033</v>
      </c>
    </row>
    <row r="5" spans="2:33" ht="15">
      <c r="B5" s="76">
        <v>0.1</v>
      </c>
      <c r="C5" s="25">
        <f>'PWM-voltage-RPM-noise'!C7</f>
        <v>1423.1</v>
      </c>
      <c r="D5" s="25">
        <f>'PWM-voltage-RPM-noise'!D7</f>
        <v>1437.1</v>
      </c>
      <c r="E5" s="12">
        <f>'PWM-voltage-RPM-noise'!E7</f>
        <v>18.4</v>
      </c>
      <c r="F5" s="13">
        <f t="shared" si="0"/>
        <v>24.87840608208012</v>
      </c>
      <c r="G5" s="57">
        <f>'PWM-voltage-RPM-noise'!F7</f>
        <v>0.9741841207988244</v>
      </c>
      <c r="H5" s="60">
        <f>X4</f>
        <v>2.289005263157894</v>
      </c>
      <c r="J5" s="32"/>
      <c r="L5" s="92"/>
      <c r="M5">
        <v>2.51</v>
      </c>
      <c r="N5">
        <v>3.0599999999999996</v>
      </c>
      <c r="O5">
        <v>3.123</v>
      </c>
      <c r="P5">
        <v>3.58</v>
      </c>
      <c r="Q5">
        <v>3.763</v>
      </c>
      <c r="R5">
        <v>4.3100000000000005</v>
      </c>
      <c r="S5">
        <v>4.554</v>
      </c>
      <c r="T5">
        <v>4.594</v>
      </c>
      <c r="U5">
        <v>4.87</v>
      </c>
      <c r="W5">
        <v>2.288</v>
      </c>
      <c r="X5">
        <v>2.317</v>
      </c>
      <c r="Y5">
        <v>2.248</v>
      </c>
      <c r="Z5">
        <v>2.352</v>
      </c>
      <c r="AA5">
        <v>2.609</v>
      </c>
      <c r="AB5">
        <v>3.99</v>
      </c>
      <c r="AC5">
        <v>3.574</v>
      </c>
      <c r="AD5">
        <v>4.9</v>
      </c>
      <c r="AE5">
        <v>4.379</v>
      </c>
      <c r="AF5">
        <v>4.594</v>
      </c>
      <c r="AG5">
        <v>4.87</v>
      </c>
    </row>
    <row r="6" spans="2:33" ht="15">
      <c r="B6" s="76">
        <v>0.2</v>
      </c>
      <c r="C6" s="25">
        <f>'PWM-voltage-RPM-noise'!C8</f>
        <v>1424.4</v>
      </c>
      <c r="D6" s="25">
        <f>'PWM-voltage-RPM-noise'!D8</f>
        <v>1437.1</v>
      </c>
      <c r="E6" s="12">
        <f>'PWM-voltage-RPM-noise'!E8</f>
        <v>18.4</v>
      </c>
      <c r="F6" s="13">
        <f t="shared" si="0"/>
        <v>24.84574291680524</v>
      </c>
      <c r="G6" s="57">
        <f>'PWM-voltage-RPM-noise'!F8</f>
        <v>0.8837241667246332</v>
      </c>
      <c r="H6" s="60">
        <f>Y4</f>
        <v>2.286</v>
      </c>
      <c r="J6" s="32"/>
      <c r="L6" s="92"/>
      <c r="M6">
        <v>2.6</v>
      </c>
      <c r="N6">
        <v>3.1500000000000004</v>
      </c>
      <c r="O6">
        <v>3.123</v>
      </c>
      <c r="P6">
        <v>3.61</v>
      </c>
      <c r="Q6">
        <v>3.748</v>
      </c>
      <c r="R6">
        <v>4.34</v>
      </c>
      <c r="S6">
        <v>4.465</v>
      </c>
      <c r="T6">
        <v>4.573</v>
      </c>
      <c r="U6">
        <v>4.864</v>
      </c>
      <c r="W6">
        <v>2.297</v>
      </c>
      <c r="X6">
        <v>2.317</v>
      </c>
      <c r="Y6">
        <v>2.246</v>
      </c>
      <c r="Z6">
        <v>2.372</v>
      </c>
      <c r="AA6">
        <v>2.61</v>
      </c>
      <c r="AB6">
        <v>3.103</v>
      </c>
      <c r="AC6">
        <v>3.594</v>
      </c>
      <c r="AD6">
        <v>3.99</v>
      </c>
      <c r="AE6">
        <v>4.355</v>
      </c>
      <c r="AF6">
        <v>4.573</v>
      </c>
      <c r="AG6">
        <v>4.864</v>
      </c>
    </row>
    <row r="7" spans="2:33" ht="15">
      <c r="B7" s="76">
        <v>0.3</v>
      </c>
      <c r="C7" s="25">
        <f>'PWM-voltage-RPM-noise'!C9</f>
        <v>1455.4</v>
      </c>
      <c r="D7" s="25">
        <f>'PWM-voltage-RPM-noise'!D9</f>
        <v>1439.3</v>
      </c>
      <c r="E7" s="12">
        <f>'PWM-voltage-RPM-noise'!E9</f>
        <v>18.5</v>
      </c>
      <c r="F7" s="13">
        <f t="shared" si="0"/>
        <v>25.3301823531809</v>
      </c>
      <c r="G7" s="57">
        <f>'PWM-voltage-RPM-noise'!F9</f>
        <v>-1.1185993191134713</v>
      </c>
      <c r="H7" s="60">
        <f>Z4</f>
        <v>2.330572164948455</v>
      </c>
      <c r="J7" s="32"/>
      <c r="L7" s="92"/>
      <c r="M7">
        <v>2.62</v>
      </c>
      <c r="N7">
        <v>3.17</v>
      </c>
      <c r="O7">
        <v>3.15</v>
      </c>
      <c r="P7">
        <v>3.6239999999999997</v>
      </c>
      <c r="Q7">
        <v>3.74</v>
      </c>
      <c r="R7">
        <v>4.354</v>
      </c>
      <c r="S7">
        <v>4.485</v>
      </c>
      <c r="T7">
        <v>4.594</v>
      </c>
      <c r="U7">
        <v>4.852</v>
      </c>
      <c r="W7">
        <v>2.308</v>
      </c>
      <c r="X7">
        <v>2.31</v>
      </c>
      <c r="Y7">
        <v>2.244</v>
      </c>
      <c r="Z7">
        <v>2.376</v>
      </c>
      <c r="AA7">
        <v>2.613</v>
      </c>
      <c r="AB7">
        <v>3.97</v>
      </c>
      <c r="AC7">
        <v>3.59</v>
      </c>
      <c r="AD7">
        <v>3.971</v>
      </c>
      <c r="AE7">
        <v>4.341</v>
      </c>
      <c r="AF7">
        <v>4.561</v>
      </c>
      <c r="AG7">
        <v>4.852</v>
      </c>
    </row>
    <row r="8" spans="2:33" ht="15">
      <c r="B8" s="76">
        <v>0.4</v>
      </c>
      <c r="C8" s="25">
        <f>'PWM-voltage-RPM-noise'!C10</f>
        <v>1592.3</v>
      </c>
      <c r="D8" s="25">
        <f>'PWM-voltage-RPM-noise'!D10</f>
        <v>1485.2</v>
      </c>
      <c r="E8" s="12">
        <f>'PWM-voltage-RPM-noise'!E10</f>
        <v>21.8</v>
      </c>
      <c r="F8" s="13">
        <f t="shared" si="0"/>
        <v>27.94482193866153</v>
      </c>
      <c r="G8" s="57">
        <f>'PWM-voltage-RPM-noise'!F10</f>
        <v>-7.211150013466195</v>
      </c>
      <c r="H8" s="60">
        <f>AA4</f>
        <v>2.5711391752577315</v>
      </c>
      <c r="J8" s="32"/>
      <c r="L8" s="92"/>
      <c r="M8">
        <v>2.62</v>
      </c>
      <c r="N8">
        <v>3.17</v>
      </c>
      <c r="O8">
        <v>2.998</v>
      </c>
      <c r="P8">
        <v>3.638</v>
      </c>
      <c r="Q8">
        <v>3.72</v>
      </c>
      <c r="R8">
        <v>4.368</v>
      </c>
      <c r="S8">
        <v>4.505</v>
      </c>
      <c r="T8">
        <v>4.573</v>
      </c>
      <c r="U8">
        <v>4.858</v>
      </c>
      <c r="W8">
        <v>2.321</v>
      </c>
      <c r="X8">
        <v>2.302</v>
      </c>
      <c r="Y8">
        <v>2.257</v>
      </c>
      <c r="Z8">
        <v>2.381</v>
      </c>
      <c r="AA8">
        <v>2.617</v>
      </c>
      <c r="AB8">
        <v>3.9</v>
      </c>
      <c r="AC8">
        <v>3.582</v>
      </c>
      <c r="AD8">
        <v>3.976</v>
      </c>
      <c r="AE8">
        <v>4.339</v>
      </c>
      <c r="AF8">
        <v>4.54</v>
      </c>
      <c r="AG8">
        <v>4.858</v>
      </c>
    </row>
    <row r="9" spans="2:33" ht="15">
      <c r="B9" s="76">
        <v>0.5</v>
      </c>
      <c r="C9" s="25">
        <f>'PWM-voltage-RPM-noise'!C11</f>
        <v>1847.3</v>
      </c>
      <c r="D9" s="25">
        <f>'PWM-voltage-RPM-noise'!D11</f>
        <v>1815.2</v>
      </c>
      <c r="E9" s="12">
        <f>'PWM-voltage-RPM-noise'!E11</f>
        <v>27.4</v>
      </c>
      <c r="F9" s="13">
        <f t="shared" si="0"/>
        <v>37.65680459778758</v>
      </c>
      <c r="G9" s="57">
        <f>'PWM-voltage-RPM-noise'!F11</f>
        <v>-1.7684001762891057</v>
      </c>
      <c r="H9" s="60">
        <f>AB4</f>
        <v>3.4647164948453613</v>
      </c>
      <c r="J9" s="32"/>
      <c r="L9" s="92"/>
      <c r="M9">
        <v>2.62</v>
      </c>
      <c r="N9">
        <v>3.17</v>
      </c>
      <c r="O9">
        <v>3.008</v>
      </c>
      <c r="P9">
        <v>3.6439999999999997</v>
      </c>
      <c r="Q9">
        <v>3.701</v>
      </c>
      <c r="R9">
        <v>4.374</v>
      </c>
      <c r="S9">
        <v>4.517</v>
      </c>
      <c r="T9">
        <v>4.561</v>
      </c>
      <c r="U9">
        <v>4.863</v>
      </c>
      <c r="W9">
        <v>2.326</v>
      </c>
      <c r="X9">
        <v>2.297</v>
      </c>
      <c r="Y9">
        <v>2.28</v>
      </c>
      <c r="Z9">
        <v>2.384</v>
      </c>
      <c r="AA9">
        <v>2.639</v>
      </c>
      <c r="AB9">
        <v>3.81</v>
      </c>
      <c r="AC9">
        <v>3.581</v>
      </c>
      <c r="AD9">
        <v>3.981</v>
      </c>
      <c r="AE9">
        <v>4.338</v>
      </c>
      <c r="AF9">
        <v>4.516</v>
      </c>
      <c r="AG9">
        <v>4.863</v>
      </c>
    </row>
    <row r="10" spans="2:33" ht="15">
      <c r="B10" s="76">
        <v>0.6</v>
      </c>
      <c r="C10" s="25">
        <f>'PWM-voltage-RPM-noise'!C12</f>
        <v>2116</v>
      </c>
      <c r="D10" s="25">
        <f>'PWM-voltage-RPM-noise'!D12</f>
        <v>2184.5</v>
      </c>
      <c r="E10" s="12">
        <f>'PWM-voltage-RPM-noise'!E12</f>
        <v>32</v>
      </c>
      <c r="F10" s="13">
        <f t="shared" si="0"/>
        <v>38.437469518330836</v>
      </c>
      <c r="G10" s="57">
        <f>'PWM-voltage-RPM-noise'!F12</f>
        <v>3.1357289997711035</v>
      </c>
      <c r="H10" s="60">
        <f>AC4</f>
        <v>3.5365436893203874</v>
      </c>
      <c r="J10" s="32"/>
      <c r="L10" s="92"/>
      <c r="M10">
        <v>2.55</v>
      </c>
      <c r="N10">
        <v>3.0999999999999996</v>
      </c>
      <c r="O10">
        <v>3.019</v>
      </c>
      <c r="P10">
        <v>3.633</v>
      </c>
      <c r="Q10">
        <v>3.6820000000000004</v>
      </c>
      <c r="R10">
        <v>4.363</v>
      </c>
      <c r="S10">
        <v>4.543</v>
      </c>
      <c r="T10">
        <v>4.54</v>
      </c>
      <c r="U10">
        <v>4.862</v>
      </c>
      <c r="W10">
        <v>2.327</v>
      </c>
      <c r="X10">
        <v>2.289</v>
      </c>
      <c r="Y10">
        <v>2.297</v>
      </c>
      <c r="Z10">
        <v>2.381</v>
      </c>
      <c r="AA10">
        <v>2.638</v>
      </c>
      <c r="AB10">
        <v>3.68</v>
      </c>
      <c r="AC10">
        <v>3.573</v>
      </c>
      <c r="AD10">
        <v>3.999</v>
      </c>
      <c r="AE10">
        <v>4.338</v>
      </c>
      <c r="AF10">
        <v>4.505</v>
      </c>
      <c r="AG10">
        <v>4.862</v>
      </c>
    </row>
    <row r="11" spans="2:33" ht="15">
      <c r="B11" s="76">
        <v>0.7</v>
      </c>
      <c r="C11" s="25">
        <f>'PWM-voltage-RPM-noise'!C13</f>
        <v>2368</v>
      </c>
      <c r="D11" s="25">
        <f>'PWM-voltage-RPM-noise'!D13</f>
        <v>2455.2</v>
      </c>
      <c r="E11" s="12">
        <f>'PWM-voltage-RPM-noise'!E13</f>
        <v>35.8</v>
      </c>
      <c r="F11" s="13">
        <f t="shared" si="0"/>
        <v>44.80808718205873</v>
      </c>
      <c r="G11" s="57">
        <f>'PWM-voltage-RPM-noise'!F13</f>
        <v>3.5516454871293632</v>
      </c>
      <c r="H11" s="60">
        <f>AD4</f>
        <v>4.122689655172414</v>
      </c>
      <c r="J11" s="32"/>
      <c r="L11" s="92"/>
      <c r="M11">
        <v>2.3</v>
      </c>
      <c r="N11">
        <v>2.8499999999999996</v>
      </c>
      <c r="O11">
        <v>3.11</v>
      </c>
      <c r="P11">
        <v>3.6039999999999996</v>
      </c>
      <c r="Q11">
        <v>3.669</v>
      </c>
      <c r="R11">
        <v>4.334</v>
      </c>
      <c r="S11">
        <v>4.538</v>
      </c>
      <c r="T11">
        <v>4.516</v>
      </c>
      <c r="U11">
        <v>4.85</v>
      </c>
      <c r="W11">
        <v>2.324</v>
      </c>
      <c r="X11">
        <v>2.296</v>
      </c>
      <c r="Y11">
        <v>2.306</v>
      </c>
      <c r="Z11">
        <v>2.381</v>
      </c>
      <c r="AA11">
        <v>2.636</v>
      </c>
      <c r="AB11">
        <v>3.56</v>
      </c>
      <c r="AC11">
        <v>3.548</v>
      </c>
      <c r="AD11">
        <v>4.3</v>
      </c>
      <c r="AE11">
        <v>4.345</v>
      </c>
      <c r="AF11">
        <v>4.525</v>
      </c>
      <c r="AG11">
        <v>4.85</v>
      </c>
    </row>
    <row r="12" spans="2:33" ht="15">
      <c r="B12" s="76">
        <v>0.8</v>
      </c>
      <c r="C12" s="25">
        <f>'PWM-voltage-RPM-noise'!C14</f>
        <v>2567</v>
      </c>
      <c r="D12" s="25">
        <f>'PWM-voltage-RPM-noise'!D14</f>
        <v>2711</v>
      </c>
      <c r="E12" s="12">
        <f>'PWM-voltage-RPM-noise'!E14</f>
        <v>39.1</v>
      </c>
      <c r="F12" s="13">
        <f t="shared" si="0"/>
        <v>47.38136409328001</v>
      </c>
      <c r="G12" s="57">
        <f>'PWM-voltage-RPM-noise'!F14</f>
        <v>5.311693102176321</v>
      </c>
      <c r="H12" s="60">
        <f>AE4</f>
        <v>4.3594509803921575</v>
      </c>
      <c r="J12" s="32"/>
      <c r="L12" s="92"/>
      <c r="M12">
        <v>2.41</v>
      </c>
      <c r="N12">
        <v>2.96</v>
      </c>
      <c r="O12">
        <v>3.13</v>
      </c>
      <c r="P12">
        <v>3.576</v>
      </c>
      <c r="Q12">
        <v>3.653</v>
      </c>
      <c r="R12">
        <v>4.306</v>
      </c>
      <c r="S12">
        <v>4.53</v>
      </c>
      <c r="T12">
        <v>4.505</v>
      </c>
      <c r="U12">
        <v>4.849</v>
      </c>
      <c r="W12">
        <v>2.319</v>
      </c>
      <c r="X12">
        <v>2.283</v>
      </c>
      <c r="Y12">
        <v>2.296</v>
      </c>
      <c r="Z12">
        <v>2.381</v>
      </c>
      <c r="AA12">
        <v>2.64</v>
      </c>
      <c r="AB12">
        <v>3.72</v>
      </c>
      <c r="AC12">
        <v>3.546</v>
      </c>
      <c r="AD12">
        <v>4.7</v>
      </c>
      <c r="AE12">
        <v>4.373</v>
      </c>
      <c r="AF12">
        <v>4.545</v>
      </c>
      <c r="AG12">
        <v>4.849</v>
      </c>
    </row>
    <row r="13" spans="2:33" ht="15">
      <c r="B13" s="76">
        <v>0.9</v>
      </c>
      <c r="C13" s="25">
        <f>'PWM-voltage-RPM-noise'!C15</f>
        <v>2792.3</v>
      </c>
      <c r="D13" s="25">
        <f>'PWM-voltage-RPM-noise'!D15</f>
        <v>2794</v>
      </c>
      <c r="E13" s="12">
        <f>'PWM-voltage-RPM-noise'!E15</f>
        <v>41.6</v>
      </c>
      <c r="F13" s="13">
        <f t="shared" si="0"/>
        <v>50.00376707961807</v>
      </c>
      <c r="G13" s="57">
        <f>'PWM-voltage-RPM-noise'!F15</f>
        <v>0.0608446671438827</v>
      </c>
      <c r="H13" s="60">
        <f>AF4</f>
        <v>4.6007322834645645</v>
      </c>
      <c r="J13" s="32"/>
      <c r="L13" s="92"/>
      <c r="M13">
        <v>2.37</v>
      </c>
      <c r="N13">
        <v>2.92</v>
      </c>
      <c r="O13">
        <v>3.14</v>
      </c>
      <c r="P13">
        <v>3.5589999999999997</v>
      </c>
      <c r="Q13">
        <v>3.6430000000000002</v>
      </c>
      <c r="R13">
        <v>4.289</v>
      </c>
      <c r="S13">
        <v>4.53</v>
      </c>
      <c r="T13">
        <v>4.525</v>
      </c>
      <c r="U13">
        <v>4.844</v>
      </c>
      <c r="W13">
        <v>2.313</v>
      </c>
      <c r="X13">
        <v>2.292</v>
      </c>
      <c r="Y13">
        <v>2.295</v>
      </c>
      <c r="Z13">
        <v>2.378</v>
      </c>
      <c r="AA13">
        <v>2.63</v>
      </c>
      <c r="AB13">
        <v>3.73</v>
      </c>
      <c r="AC13">
        <v>3.557</v>
      </c>
      <c r="AD13">
        <v>4.8</v>
      </c>
      <c r="AE13">
        <v>4.39</v>
      </c>
      <c r="AF13">
        <v>4.557</v>
      </c>
      <c r="AG13">
        <v>4.844</v>
      </c>
    </row>
    <row r="14" spans="2:33" ht="15.75" thickBot="1">
      <c r="B14" s="77">
        <v>1</v>
      </c>
      <c r="C14" s="55">
        <f>'PWM-voltage-RPM-noise'!C16</f>
        <v>2861.4</v>
      </c>
      <c r="D14" s="55">
        <f>'PWM-voltage-RPM-noise'!D16</f>
        <v>2885</v>
      </c>
      <c r="E14" s="78">
        <f>'PWM-voltage-RPM-noise'!E16</f>
        <v>43.9</v>
      </c>
      <c r="F14" s="67">
        <f t="shared" si="0"/>
        <v>52.365875907403144</v>
      </c>
      <c r="G14" s="79">
        <f>'PWM-voltage-RPM-noise'!F16</f>
        <v>0.8180242634315391</v>
      </c>
      <c r="H14" s="61">
        <f>AG4</f>
        <v>4.818064516129033</v>
      </c>
      <c r="J14" s="32"/>
      <c r="L14" s="92"/>
      <c r="M14">
        <v>2.33</v>
      </c>
      <c r="N14">
        <v>2.88</v>
      </c>
      <c r="O14">
        <v>3.18</v>
      </c>
      <c r="P14">
        <v>3.5229999999999997</v>
      </c>
      <c r="Q14">
        <v>3.633</v>
      </c>
      <c r="R14">
        <v>4.253</v>
      </c>
      <c r="S14">
        <v>4.539</v>
      </c>
      <c r="T14">
        <v>4.545</v>
      </c>
      <c r="U14">
        <v>4.847</v>
      </c>
      <c r="W14">
        <v>2.302</v>
      </c>
      <c r="X14">
        <v>2.297</v>
      </c>
      <c r="Y14">
        <v>2.286</v>
      </c>
      <c r="Z14">
        <v>2.37</v>
      </c>
      <c r="AA14">
        <v>2.626</v>
      </c>
      <c r="AB14">
        <v>3.5</v>
      </c>
      <c r="AC14">
        <v>3.56</v>
      </c>
      <c r="AD14">
        <v>4.7</v>
      </c>
      <c r="AE14">
        <v>4.399</v>
      </c>
      <c r="AF14">
        <v>4.583</v>
      </c>
      <c r="AG14">
        <v>4.847</v>
      </c>
    </row>
    <row r="15" spans="2:33" ht="15">
      <c r="B15" s="21"/>
      <c r="C15" s="22"/>
      <c r="D15" s="23"/>
      <c r="E15" s="23"/>
      <c r="F15" s="23"/>
      <c r="G15" s="36"/>
      <c r="H15" s="43"/>
      <c r="J15" s="32"/>
      <c r="L15" s="92"/>
      <c r="M15">
        <v>2.26</v>
      </c>
      <c r="N15">
        <v>2.8099999999999996</v>
      </c>
      <c r="O15">
        <v>2.988</v>
      </c>
      <c r="P15">
        <v>3.496</v>
      </c>
      <c r="Q15">
        <v>3.6310000000000002</v>
      </c>
      <c r="R15">
        <v>4.226</v>
      </c>
      <c r="S15">
        <v>4.544</v>
      </c>
      <c r="T15">
        <v>4.557</v>
      </c>
      <c r="U15">
        <v>4.843</v>
      </c>
      <c r="W15">
        <v>2.305</v>
      </c>
      <c r="X15">
        <v>2.31</v>
      </c>
      <c r="Y15">
        <v>2.283</v>
      </c>
      <c r="Z15">
        <v>2.366</v>
      </c>
      <c r="AA15">
        <v>2.608</v>
      </c>
      <c r="AB15">
        <v>3.47</v>
      </c>
      <c r="AC15">
        <v>3.55</v>
      </c>
      <c r="AD15">
        <v>3.997</v>
      </c>
      <c r="AE15">
        <v>4.417</v>
      </c>
      <c r="AF15">
        <v>4.578</v>
      </c>
      <c r="AG15">
        <v>4.843</v>
      </c>
    </row>
    <row r="16" spans="2:33" ht="15.75" thickBot="1">
      <c r="B16" s="21"/>
      <c r="C16" s="22"/>
      <c r="D16" s="23"/>
      <c r="E16" s="23"/>
      <c r="F16" s="23"/>
      <c r="G16" s="36"/>
      <c r="H16" s="43"/>
      <c r="J16" s="32"/>
      <c r="L16" s="92"/>
      <c r="M16">
        <v>2.3</v>
      </c>
      <c r="N16">
        <v>2.8499999999999996</v>
      </c>
      <c r="O16">
        <v>2.973</v>
      </c>
      <c r="P16">
        <v>3.4659999999999997</v>
      </c>
      <c r="Q16">
        <v>3.6340000000000003</v>
      </c>
      <c r="R16">
        <v>4.196</v>
      </c>
      <c r="S16">
        <v>4.554</v>
      </c>
      <c r="T16">
        <v>4.583</v>
      </c>
      <c r="U16">
        <v>4.852</v>
      </c>
      <c r="W16">
        <v>2.313</v>
      </c>
      <c r="X16">
        <v>2.292</v>
      </c>
      <c r="Y16">
        <v>2.284</v>
      </c>
      <c r="Z16">
        <v>2.374</v>
      </c>
      <c r="AA16">
        <v>2.609</v>
      </c>
      <c r="AB16">
        <v>3.4</v>
      </c>
      <c r="AC16">
        <v>3.541</v>
      </c>
      <c r="AD16">
        <v>3.992</v>
      </c>
      <c r="AE16">
        <v>4.425</v>
      </c>
      <c r="AF16">
        <v>4.57</v>
      </c>
      <c r="AG16">
        <v>4.852</v>
      </c>
    </row>
    <row r="17" spans="2:33" ht="56.25" customHeight="1" thickBot="1">
      <c r="B17" s="80" t="s">
        <v>6</v>
      </c>
      <c r="C17" s="81" t="s">
        <v>1</v>
      </c>
      <c r="D17" s="81" t="s">
        <v>2</v>
      </c>
      <c r="E17" s="81" t="s">
        <v>3</v>
      </c>
      <c r="F17" s="82" t="s">
        <v>18</v>
      </c>
      <c r="G17" s="83" t="s">
        <v>5</v>
      </c>
      <c r="H17" s="59" t="s">
        <v>17</v>
      </c>
      <c r="I17" s="33"/>
      <c r="J17" s="32"/>
      <c r="L17" s="92"/>
      <c r="M17">
        <v>1.973</v>
      </c>
      <c r="N17">
        <v>2.523</v>
      </c>
      <c r="O17">
        <v>2.979</v>
      </c>
      <c r="P17">
        <v>3.4669999999999996</v>
      </c>
      <c r="Q17">
        <v>3.637</v>
      </c>
      <c r="R17">
        <v>4.197</v>
      </c>
      <c r="S17">
        <v>4.562</v>
      </c>
      <c r="T17">
        <v>4.578</v>
      </c>
      <c r="U17">
        <v>4.875</v>
      </c>
      <c r="W17">
        <v>2.297</v>
      </c>
      <c r="X17">
        <v>2.289</v>
      </c>
      <c r="Y17">
        <v>2.29</v>
      </c>
      <c r="Z17">
        <v>2.361</v>
      </c>
      <c r="AA17">
        <v>2.585</v>
      </c>
      <c r="AB17">
        <v>3.24</v>
      </c>
      <c r="AC17">
        <v>3.545</v>
      </c>
      <c r="AD17">
        <v>4.7</v>
      </c>
      <c r="AE17">
        <v>4.418</v>
      </c>
      <c r="AF17">
        <v>4.57</v>
      </c>
      <c r="AG17">
        <v>4.875</v>
      </c>
    </row>
    <row r="18" spans="2:33" ht="15">
      <c r="B18" s="48">
        <f>'PWM-voltage-RPM-noise'!B21</f>
        <v>1</v>
      </c>
      <c r="C18" s="49"/>
      <c r="D18" s="49"/>
      <c r="E18" s="49"/>
      <c r="F18" s="64" t="e">
        <f>(J4/0.3048)*60*PI()*((0.062/0.3048)^2)/4</f>
        <v>#DIV/0!</v>
      </c>
      <c r="G18" s="50" t="e">
        <f>'PWM-voltage-RPM-noise'!F21</f>
        <v>#DIV/0!</v>
      </c>
      <c r="H18" s="62" t="e">
        <f>J4</f>
        <v>#DIV/0!</v>
      </c>
      <c r="I18" s="33"/>
      <c r="J18" s="32"/>
      <c r="L18" s="92"/>
      <c r="M18">
        <v>1.948</v>
      </c>
      <c r="N18">
        <v>2.498</v>
      </c>
      <c r="O18">
        <v>2.976</v>
      </c>
      <c r="P18">
        <v>3.468</v>
      </c>
      <c r="Q18">
        <v>3.6430000000000002</v>
      </c>
      <c r="R18">
        <v>4.198</v>
      </c>
      <c r="S18">
        <v>4.566</v>
      </c>
      <c r="T18">
        <v>4.57</v>
      </c>
      <c r="U18">
        <v>4.857</v>
      </c>
      <c r="W18">
        <v>2.296</v>
      </c>
      <c r="X18">
        <v>2.295</v>
      </c>
      <c r="Y18">
        <v>2.297</v>
      </c>
      <c r="Z18">
        <v>2.345</v>
      </c>
      <c r="AA18">
        <v>2.574</v>
      </c>
      <c r="AB18">
        <v>3.14</v>
      </c>
      <c r="AC18">
        <v>3.522</v>
      </c>
      <c r="AD18">
        <v>4.21</v>
      </c>
      <c r="AE18">
        <v>4.407</v>
      </c>
      <c r="AF18">
        <v>4.579</v>
      </c>
      <c r="AG18">
        <v>4.857</v>
      </c>
    </row>
    <row r="19" spans="2:33" ht="15">
      <c r="B19" s="51">
        <f>'PWM-voltage-RPM-noise'!B22</f>
        <v>2</v>
      </c>
      <c r="C19" s="21"/>
      <c r="D19" s="21"/>
      <c r="E19" s="21"/>
      <c r="F19" s="37" t="e">
        <f>(K4/0.3048)*60*PI()*((0.062/0.3048)^2)/4</f>
        <v>#DIV/0!</v>
      </c>
      <c r="G19" s="52" t="e">
        <f>'PWM-voltage-RPM-noise'!F22</f>
        <v>#DIV/0!</v>
      </c>
      <c r="H19" s="62" t="e">
        <f>K4</f>
        <v>#DIV/0!</v>
      </c>
      <c r="I19" s="33"/>
      <c r="J19" s="32"/>
      <c r="L19" s="92"/>
      <c r="M19">
        <v>1.917</v>
      </c>
      <c r="N19">
        <v>2.467</v>
      </c>
      <c r="O19">
        <v>2.997</v>
      </c>
      <c r="P19">
        <v>3.455</v>
      </c>
      <c r="Q19">
        <v>3.641</v>
      </c>
      <c r="R19">
        <v>4.1850000000000005</v>
      </c>
      <c r="S19">
        <v>4.554</v>
      </c>
      <c r="T19">
        <v>4.57</v>
      </c>
      <c r="U19">
        <v>4.852</v>
      </c>
      <c r="W19">
        <v>2.292</v>
      </c>
      <c r="X19">
        <v>2.282</v>
      </c>
      <c r="Y19">
        <v>2.29</v>
      </c>
      <c r="Z19">
        <v>2.337</v>
      </c>
      <c r="AA19">
        <v>2.57</v>
      </c>
      <c r="AB19">
        <v>3.11</v>
      </c>
      <c r="AC19">
        <v>3.519</v>
      </c>
      <c r="AD19">
        <v>4.23</v>
      </c>
      <c r="AE19">
        <v>4.395</v>
      </c>
      <c r="AF19">
        <v>4.584</v>
      </c>
      <c r="AG19">
        <v>4.852</v>
      </c>
    </row>
    <row r="20" spans="2:33" ht="15">
      <c r="B20" s="51">
        <f>'PWM-voltage-RPM-noise'!B23</f>
        <v>3</v>
      </c>
      <c r="C20" s="25">
        <f>'PWM-voltage-RPM-noise'!C23</f>
        <v>0</v>
      </c>
      <c r="D20" s="25">
        <f>'PWM-voltage-RPM-noise'!D23</f>
        <v>0</v>
      </c>
      <c r="E20" s="21">
        <f>'PWM-voltage-RPM-noise'!E23</f>
        <v>0</v>
      </c>
      <c r="F20" s="37" t="e">
        <f aca="true" t="shared" si="3" ref="F20:F29">(H20)*3600*PI()*((0.062)^2)/4</f>
        <v>#DIV/0!</v>
      </c>
      <c r="G20" s="52" t="e">
        <f>'PWM-voltage-RPM-noise'!F23</f>
        <v>#DIV/0!</v>
      </c>
      <c r="H20" s="62" t="e">
        <f>L4</f>
        <v>#DIV/0!</v>
      </c>
      <c r="I20" s="33"/>
      <c r="J20" s="32"/>
      <c r="L20" s="92"/>
      <c r="M20">
        <v>1.901</v>
      </c>
      <c r="N20">
        <v>2.451</v>
      </c>
      <c r="O20">
        <v>3.3</v>
      </c>
      <c r="P20">
        <v>3.4499999999999997</v>
      </c>
      <c r="Q20">
        <v>3.6430000000000002</v>
      </c>
      <c r="R20">
        <v>4.18</v>
      </c>
      <c r="S20">
        <v>4.533</v>
      </c>
      <c r="T20">
        <v>4.579</v>
      </c>
      <c r="U20">
        <v>4.852</v>
      </c>
      <c r="W20">
        <v>2.297</v>
      </c>
      <c r="X20">
        <v>2.276</v>
      </c>
      <c r="Y20">
        <v>2.296</v>
      </c>
      <c r="Z20">
        <v>2.348</v>
      </c>
      <c r="AA20">
        <v>2.562</v>
      </c>
      <c r="AB20">
        <v>3.11</v>
      </c>
      <c r="AC20">
        <v>3.507</v>
      </c>
      <c r="AD20">
        <v>4.19</v>
      </c>
      <c r="AE20">
        <v>4.379</v>
      </c>
      <c r="AF20">
        <v>4.594</v>
      </c>
      <c r="AG20">
        <v>4.852</v>
      </c>
    </row>
    <row r="21" spans="2:33" ht="15">
      <c r="B21" s="51">
        <f>'PWM-voltage-RPM-noise'!B24</f>
        <v>4</v>
      </c>
      <c r="C21" s="25">
        <f>'PWM-voltage-RPM-noise'!C24</f>
        <v>1028.6</v>
      </c>
      <c r="D21" s="25">
        <f>'PWM-voltage-RPM-noise'!D24</f>
        <v>1042</v>
      </c>
      <c r="E21" s="21">
        <f>'PWM-voltage-RPM-noise'!E24</f>
        <v>18.9</v>
      </c>
      <c r="F21" s="37">
        <f t="shared" si="3"/>
        <v>23.36600240847896</v>
      </c>
      <c r="G21" s="52">
        <f>'PWM-voltage-RPM-noise'!F24</f>
        <v>1.2859884836852302</v>
      </c>
      <c r="H21" s="62">
        <f>M4</f>
        <v>2.149852459016394</v>
      </c>
      <c r="I21" s="33"/>
      <c r="J21" s="32"/>
      <c r="L21" s="92"/>
      <c r="M21">
        <v>1.89</v>
      </c>
      <c r="N21">
        <v>2.44</v>
      </c>
      <c r="O21">
        <v>3.2</v>
      </c>
      <c r="P21">
        <v>3.448</v>
      </c>
      <c r="Q21">
        <v>3.641</v>
      </c>
      <c r="R21">
        <v>4.178</v>
      </c>
      <c r="S21">
        <v>4.521</v>
      </c>
      <c r="T21">
        <v>4.584</v>
      </c>
      <c r="U21">
        <v>4.828</v>
      </c>
      <c r="W21">
        <v>2.288</v>
      </c>
      <c r="X21">
        <v>2.279</v>
      </c>
      <c r="Y21">
        <v>2.307</v>
      </c>
      <c r="Z21">
        <v>2.364</v>
      </c>
      <c r="AA21">
        <v>2.571</v>
      </c>
      <c r="AB21">
        <v>3.16</v>
      </c>
      <c r="AC21">
        <v>3.499</v>
      </c>
      <c r="AD21">
        <v>4.7</v>
      </c>
      <c r="AE21">
        <v>4.384</v>
      </c>
      <c r="AF21">
        <v>4.602</v>
      </c>
      <c r="AG21">
        <v>4.828</v>
      </c>
    </row>
    <row r="22" spans="2:33" ht="15">
      <c r="B22" s="51">
        <f>'PWM-voltage-RPM-noise'!B25</f>
        <v>5</v>
      </c>
      <c r="C22" s="25">
        <f>'PWM-voltage-RPM-noise'!C25</f>
        <v>1332.1</v>
      </c>
      <c r="D22" s="25">
        <f>'PWM-voltage-RPM-noise'!D25</f>
        <v>1312</v>
      </c>
      <c r="E22" s="21">
        <f>'PWM-voltage-RPM-noise'!E25</f>
        <v>22.1</v>
      </c>
      <c r="F22" s="37">
        <f t="shared" si="3"/>
        <v>28.601984223639118</v>
      </c>
      <c r="G22" s="52">
        <f>'PWM-voltage-RPM-noise'!F25</f>
        <v>-1.5320121951219505</v>
      </c>
      <c r="H22" s="62">
        <f>N4</f>
        <v>2.631603174603175</v>
      </c>
      <c r="I22" s="33"/>
      <c r="J22" s="32"/>
      <c r="L22" s="92"/>
      <c r="M22">
        <v>1.888</v>
      </c>
      <c r="N22">
        <v>2.4379999999999997</v>
      </c>
      <c r="O22">
        <v>3.11</v>
      </c>
      <c r="P22">
        <v>3.4669999999999996</v>
      </c>
      <c r="Q22">
        <v>3.6420000000000003</v>
      </c>
      <c r="R22">
        <v>4.197</v>
      </c>
      <c r="S22">
        <v>4.5</v>
      </c>
      <c r="T22">
        <v>4.594</v>
      </c>
      <c r="U22">
        <v>4.818</v>
      </c>
      <c r="W22">
        <v>2.292</v>
      </c>
      <c r="X22">
        <v>2.286</v>
      </c>
      <c r="Y22">
        <v>2.317</v>
      </c>
      <c r="Z22">
        <v>2.366</v>
      </c>
      <c r="AA22">
        <v>2.571</v>
      </c>
      <c r="AB22">
        <v>3.44</v>
      </c>
      <c r="AC22">
        <v>3.495</v>
      </c>
      <c r="AD22">
        <v>4.9</v>
      </c>
      <c r="AE22">
        <v>4.381</v>
      </c>
      <c r="AF22">
        <v>4.606</v>
      </c>
      <c r="AG22">
        <v>4.818</v>
      </c>
    </row>
    <row r="23" spans="2:33" ht="15">
      <c r="B23" s="51">
        <f>'PWM-voltage-RPM-noise'!B26</f>
        <v>6</v>
      </c>
      <c r="C23" s="25">
        <f>'PWM-voltage-RPM-noise'!C26</f>
        <v>1551.3</v>
      </c>
      <c r="D23" s="25">
        <f>'PWM-voltage-RPM-noise'!D26</f>
        <v>1702</v>
      </c>
      <c r="E23" s="21">
        <f>'PWM-voltage-RPM-noise'!E26</f>
        <v>26.4</v>
      </c>
      <c r="F23" s="37">
        <f t="shared" si="3"/>
        <v>36.240477847699346</v>
      </c>
      <c r="G23" s="52">
        <f>'PWM-voltage-RPM-noise'!F26</f>
        <v>8.85428907168037</v>
      </c>
      <c r="H23" s="62">
        <f>O4</f>
        <v>3.3344035087719295</v>
      </c>
      <c r="I23" s="33"/>
      <c r="J23" s="32"/>
      <c r="L23" s="92"/>
      <c r="M23">
        <v>1.862</v>
      </c>
      <c r="N23">
        <v>2.412</v>
      </c>
      <c r="O23">
        <v>3.25</v>
      </c>
      <c r="P23">
        <v>3.4779999999999998</v>
      </c>
      <c r="Q23">
        <v>3.6260000000000003</v>
      </c>
      <c r="R23">
        <v>4.208</v>
      </c>
      <c r="S23">
        <v>4.476</v>
      </c>
      <c r="T23">
        <v>4.602</v>
      </c>
      <c r="U23">
        <v>4.806</v>
      </c>
      <c r="W23">
        <v>2.293</v>
      </c>
      <c r="X23">
        <v>2.281</v>
      </c>
      <c r="Y23">
        <v>2.323</v>
      </c>
      <c r="Z23">
        <v>2.362</v>
      </c>
      <c r="AA23">
        <v>2.57</v>
      </c>
      <c r="AB23">
        <v>3.46</v>
      </c>
      <c r="AC23">
        <v>3.493</v>
      </c>
      <c r="AD23">
        <v>3.999</v>
      </c>
      <c r="AE23">
        <v>4.386</v>
      </c>
      <c r="AF23">
        <v>4.578</v>
      </c>
      <c r="AG23">
        <v>4.806</v>
      </c>
    </row>
    <row r="24" spans="2:33" ht="15">
      <c r="B24" s="51">
        <f>'PWM-voltage-RPM-noise'!B27</f>
        <v>7</v>
      </c>
      <c r="C24" s="25">
        <f>'PWM-voltage-RPM-noise'!C27</f>
        <v>1772.6</v>
      </c>
      <c r="D24" s="25">
        <f>'PWM-voltage-RPM-noise'!D27</f>
        <v>2019.3</v>
      </c>
      <c r="E24" s="21">
        <f>'PWM-voltage-RPM-noise'!E27</f>
        <v>31</v>
      </c>
      <c r="F24" s="37">
        <f t="shared" si="3"/>
        <v>38.116018781127735</v>
      </c>
      <c r="G24" s="52">
        <f>'PWM-voltage-RPM-noise'!F27</f>
        <v>12.21710493735452</v>
      </c>
      <c r="H24" s="62">
        <f>P4</f>
        <v>3.506967741935483</v>
      </c>
      <c r="I24" s="33"/>
      <c r="J24" s="32"/>
      <c r="L24" s="92"/>
      <c r="M24">
        <v>1.86</v>
      </c>
      <c r="N24">
        <v>2.41</v>
      </c>
      <c r="O24">
        <v>3.21</v>
      </c>
      <c r="P24">
        <v>3.484</v>
      </c>
      <c r="Q24">
        <v>3.604</v>
      </c>
      <c r="R24">
        <v>4.214</v>
      </c>
      <c r="S24">
        <v>4.465</v>
      </c>
      <c r="T24">
        <v>4.606</v>
      </c>
      <c r="U24">
        <v>4.819</v>
      </c>
      <c r="W24">
        <v>2.302</v>
      </c>
      <c r="X24">
        <v>2.28</v>
      </c>
      <c r="Y24">
        <v>2.335</v>
      </c>
      <c r="Z24">
        <v>2.361</v>
      </c>
      <c r="AA24">
        <v>2.584</v>
      </c>
      <c r="AB24">
        <v>3.58</v>
      </c>
      <c r="AC24">
        <v>3.498</v>
      </c>
      <c r="AD24">
        <v>3.98</v>
      </c>
      <c r="AE24">
        <v>4.397</v>
      </c>
      <c r="AF24">
        <v>4.573</v>
      </c>
      <c r="AG24">
        <v>4.819</v>
      </c>
    </row>
    <row r="25" spans="2:33" ht="15">
      <c r="B25" s="51">
        <f>'PWM-voltage-RPM-noise'!B28</f>
        <v>8</v>
      </c>
      <c r="C25" s="25">
        <f>'PWM-voltage-RPM-noise'!C28</f>
        <v>1993.1</v>
      </c>
      <c r="D25" s="25">
        <f>'PWM-voltage-RPM-noise'!D28</f>
        <v>2296</v>
      </c>
      <c r="E25" s="21">
        <f>'PWM-voltage-RPM-noise'!E28</f>
        <v>33.7</v>
      </c>
      <c r="F25" s="37">
        <f t="shared" si="3"/>
        <v>38.823194177716054</v>
      </c>
      <c r="G25" s="52">
        <f>'PWM-voltage-RPM-noise'!F28</f>
        <v>13.192508710801405</v>
      </c>
      <c r="H25" s="62">
        <f>Q4</f>
        <v>3.572033333333334</v>
      </c>
      <c r="I25" s="33"/>
      <c r="J25" s="32"/>
      <c r="L25" s="92"/>
      <c r="M25">
        <v>1.863</v>
      </c>
      <c r="N25">
        <v>2.4130000000000003</v>
      </c>
      <c r="O25">
        <v>3.4</v>
      </c>
      <c r="P25">
        <v>3.5069999999999997</v>
      </c>
      <c r="Q25">
        <v>3.5860000000000003</v>
      </c>
      <c r="R25">
        <v>4.237</v>
      </c>
      <c r="S25">
        <v>4.485</v>
      </c>
      <c r="T25">
        <v>4.594</v>
      </c>
      <c r="U25">
        <v>4.817</v>
      </c>
      <c r="W25">
        <v>2.292</v>
      </c>
      <c r="X25">
        <v>2.279</v>
      </c>
      <c r="Y25">
        <v>2.353</v>
      </c>
      <c r="Z25">
        <v>2.364</v>
      </c>
      <c r="AA25">
        <v>2.575</v>
      </c>
      <c r="AB25">
        <v>3.56</v>
      </c>
      <c r="AC25">
        <v>3.498</v>
      </c>
      <c r="AD25">
        <v>3.974</v>
      </c>
      <c r="AE25">
        <v>4.407</v>
      </c>
      <c r="AF25">
        <v>4.573</v>
      </c>
      <c r="AG25">
        <v>4.817</v>
      </c>
    </row>
    <row r="26" spans="2:33" ht="15">
      <c r="B26" s="51">
        <f>'PWM-voltage-RPM-noise'!B29</f>
        <v>9</v>
      </c>
      <c r="C26" s="25">
        <f>'PWM-voltage-RPM-noise'!C29</f>
        <v>2204.6</v>
      </c>
      <c r="D26" s="25">
        <f>'PWM-voltage-RPM-noise'!D29</f>
        <v>2447.2</v>
      </c>
      <c r="E26" s="21">
        <f>'PWM-voltage-RPM-noise'!E29</f>
        <v>37.5</v>
      </c>
      <c r="F26" s="37">
        <f t="shared" si="3"/>
        <v>46.215727145099144</v>
      </c>
      <c r="G26" s="52">
        <f>'PWM-voltage-RPM-noise'!F29</f>
        <v>9.913370382477936</v>
      </c>
      <c r="H26" s="62">
        <f>R4</f>
        <v>4.252203389830511</v>
      </c>
      <c r="I26" s="33"/>
      <c r="J26" s="32"/>
      <c r="L26" s="92"/>
      <c r="M26">
        <v>1.865</v>
      </c>
      <c r="N26">
        <v>2.415</v>
      </c>
      <c r="O26">
        <v>3.4</v>
      </c>
      <c r="P26">
        <v>3.5269999999999997</v>
      </c>
      <c r="Q26">
        <v>3.568</v>
      </c>
      <c r="R26">
        <v>4.257</v>
      </c>
      <c r="S26">
        <v>4.505</v>
      </c>
      <c r="T26">
        <v>4.573</v>
      </c>
      <c r="U26">
        <v>4.807</v>
      </c>
      <c r="W26">
        <v>2.291</v>
      </c>
      <c r="X26">
        <v>2.259</v>
      </c>
      <c r="Y26">
        <v>2.344</v>
      </c>
      <c r="Z26">
        <v>2.376</v>
      </c>
      <c r="AA26">
        <v>2.564</v>
      </c>
      <c r="AB26">
        <v>3.59</v>
      </c>
      <c r="AC26">
        <v>3.503</v>
      </c>
      <c r="AD26">
        <v>3.972</v>
      </c>
      <c r="AE26">
        <v>4.388</v>
      </c>
      <c r="AF26">
        <v>4.56</v>
      </c>
      <c r="AG26">
        <v>4.807</v>
      </c>
    </row>
    <row r="27" spans="2:33" ht="15">
      <c r="B27" s="51">
        <f>'PWM-voltage-RPM-noise'!B30</f>
        <v>10</v>
      </c>
      <c r="C27" s="25">
        <f>'PWM-voltage-RPM-noise'!C30</f>
        <v>2340.3</v>
      </c>
      <c r="D27" s="25">
        <f>'PWM-voltage-RPM-noise'!D30</f>
        <v>2622.1</v>
      </c>
      <c r="E27" s="21">
        <f>'PWM-voltage-RPM-noise'!E30</f>
        <v>39.8</v>
      </c>
      <c r="F27" s="37">
        <f t="shared" si="3"/>
        <v>49.23265572675483</v>
      </c>
      <c r="G27" s="52">
        <f>'PWM-voltage-RPM-noise'!F30</f>
        <v>10.747111094161156</v>
      </c>
      <c r="H27" s="62">
        <f>S4</f>
        <v>4.5297840909090885</v>
      </c>
      <c r="I27" s="33"/>
      <c r="J27" s="32"/>
      <c r="L27" s="92"/>
      <c r="M27">
        <v>1.85</v>
      </c>
      <c r="N27">
        <v>2.4000000000000004</v>
      </c>
      <c r="O27">
        <v>3.18</v>
      </c>
      <c r="P27">
        <v>3.5229999999999997</v>
      </c>
      <c r="Q27">
        <v>3.566</v>
      </c>
      <c r="R27">
        <v>4.253</v>
      </c>
      <c r="S27">
        <v>4.517</v>
      </c>
      <c r="T27">
        <v>4.561</v>
      </c>
      <c r="U27">
        <v>4.811</v>
      </c>
      <c r="W27">
        <v>2.279</v>
      </c>
      <c r="X27">
        <v>2.271</v>
      </c>
      <c r="Y27">
        <v>2.327</v>
      </c>
      <c r="Z27">
        <v>2.361</v>
      </c>
      <c r="AA27">
        <v>2.562</v>
      </c>
      <c r="AB27">
        <v>3.52</v>
      </c>
      <c r="AC27">
        <v>3.498</v>
      </c>
      <c r="AD27">
        <v>3.964</v>
      </c>
      <c r="AE27">
        <v>4.384</v>
      </c>
      <c r="AF27">
        <v>4.558</v>
      </c>
      <c r="AG27">
        <v>4.811</v>
      </c>
    </row>
    <row r="28" spans="2:33" ht="15">
      <c r="B28" s="51">
        <f>'PWM-voltage-RPM-noise'!B31</f>
        <v>11</v>
      </c>
      <c r="C28" s="25">
        <f>'PWM-voltage-RPM-noise'!C31</f>
        <v>2536.1</v>
      </c>
      <c r="D28" s="25">
        <f>'PWM-voltage-RPM-noise'!D31</f>
        <v>2747.2</v>
      </c>
      <c r="E28" s="21">
        <f>'PWM-voltage-RPM-noise'!E31</f>
        <v>42</v>
      </c>
      <c r="F28" s="37">
        <f t="shared" si="3"/>
        <v>49.66512622461896</v>
      </c>
      <c r="G28" s="52">
        <f>'PWM-voltage-RPM-noise'!F31</f>
        <v>7.6841875364006995</v>
      </c>
      <c r="H28" s="62">
        <f>T4</f>
        <v>4.569574712643676</v>
      </c>
      <c r="I28" s="33"/>
      <c r="J28" s="32"/>
      <c r="L28" s="92"/>
      <c r="M28">
        <v>1.84</v>
      </c>
      <c r="N28">
        <v>2.39</v>
      </c>
      <c r="O28">
        <v>2.997</v>
      </c>
      <c r="P28">
        <v>3.529</v>
      </c>
      <c r="Q28">
        <v>3.564</v>
      </c>
      <c r="R28">
        <v>4.259</v>
      </c>
      <c r="S28">
        <v>4.543</v>
      </c>
      <c r="T28">
        <v>4.54</v>
      </c>
      <c r="U28">
        <v>4.818</v>
      </c>
      <c r="W28">
        <v>2.289</v>
      </c>
      <c r="X28">
        <v>2.264</v>
      </c>
      <c r="Y28">
        <v>2.319</v>
      </c>
      <c r="Z28">
        <v>2.369</v>
      </c>
      <c r="AA28">
        <v>2.564</v>
      </c>
      <c r="AB28">
        <v>3.34</v>
      </c>
      <c r="AC28">
        <v>3.522</v>
      </c>
      <c r="AD28">
        <v>3.962</v>
      </c>
      <c r="AE28">
        <v>4.387</v>
      </c>
      <c r="AF28">
        <v>4.568</v>
      </c>
      <c r="AG28">
        <v>4.818</v>
      </c>
    </row>
    <row r="29" spans="2:33" ht="15.75" thickBot="1">
      <c r="B29" s="53">
        <f>'PWM-voltage-RPM-noise'!B32</f>
        <v>12</v>
      </c>
      <c r="C29" s="55">
        <f>'PWM-voltage-RPM-noise'!C32</f>
        <v>2865.3</v>
      </c>
      <c r="D29" s="55">
        <f>'PWM-voltage-RPM-noise'!D32</f>
        <v>2883</v>
      </c>
      <c r="E29" s="54">
        <f>'PWM-voltage-RPM-noise'!E32</f>
        <v>43.9</v>
      </c>
      <c r="F29" s="65">
        <f t="shared" si="3"/>
        <v>52.24938173690025</v>
      </c>
      <c r="G29" s="56">
        <f>'PWM-voltage-RPM-noise'!F32</f>
        <v>0.6139438085327669</v>
      </c>
      <c r="H29" s="63">
        <f>U4</f>
        <v>4.807346153846153</v>
      </c>
      <c r="I29" s="21"/>
      <c r="J29" s="32"/>
      <c r="L29" s="92"/>
      <c r="M29">
        <v>1.835</v>
      </c>
      <c r="N29">
        <v>2.385</v>
      </c>
      <c r="O29">
        <v>3.03</v>
      </c>
      <c r="P29">
        <v>3.5149999999999997</v>
      </c>
      <c r="Q29">
        <v>3.577</v>
      </c>
      <c r="R29">
        <v>4.245</v>
      </c>
      <c r="S29">
        <v>4.538</v>
      </c>
      <c r="T29">
        <v>4.516</v>
      </c>
      <c r="U29">
        <v>4.833</v>
      </c>
      <c r="W29">
        <v>2.29</v>
      </c>
      <c r="X29">
        <v>2.272</v>
      </c>
      <c r="Y29">
        <v>2.311</v>
      </c>
      <c r="Z29">
        <v>2.37</v>
      </c>
      <c r="AA29">
        <v>2.555</v>
      </c>
      <c r="AB29">
        <v>3.35</v>
      </c>
      <c r="AC29">
        <v>3.54</v>
      </c>
      <c r="AD29">
        <v>3.965</v>
      </c>
      <c r="AE29">
        <v>4.389</v>
      </c>
      <c r="AF29">
        <v>4.573</v>
      </c>
      <c r="AG29">
        <v>4.833</v>
      </c>
    </row>
    <row r="30" spans="8:33" ht="15">
      <c r="H30" s="33"/>
      <c r="I30" s="33"/>
      <c r="J30" s="32"/>
      <c r="L30" s="92"/>
      <c r="M30">
        <v>1.829</v>
      </c>
      <c r="N30">
        <v>2.379</v>
      </c>
      <c r="O30">
        <v>3.05</v>
      </c>
      <c r="P30">
        <v>3.525</v>
      </c>
      <c r="Q30">
        <v>3.5860000000000003</v>
      </c>
      <c r="R30">
        <v>4.255</v>
      </c>
      <c r="S30">
        <v>4.53</v>
      </c>
      <c r="T30">
        <v>4.545</v>
      </c>
      <c r="U30">
        <v>4.809</v>
      </c>
      <c r="W30">
        <v>2.28</v>
      </c>
      <c r="X30">
        <v>2.27</v>
      </c>
      <c r="Y30">
        <v>2.288</v>
      </c>
      <c r="Z30">
        <v>2.364</v>
      </c>
      <c r="AA30">
        <v>2.54</v>
      </c>
      <c r="AB30">
        <v>3.32</v>
      </c>
      <c r="AC30">
        <v>3.551</v>
      </c>
      <c r="AD30">
        <v>3.952</v>
      </c>
      <c r="AE30">
        <v>4.376</v>
      </c>
      <c r="AF30">
        <v>4.568</v>
      </c>
      <c r="AG30">
        <v>4.809</v>
      </c>
    </row>
    <row r="31" spans="8:33" ht="15">
      <c r="H31" s="33"/>
      <c r="I31" s="33"/>
      <c r="J31" s="32"/>
      <c r="L31" s="92"/>
      <c r="M31">
        <v>1.815</v>
      </c>
      <c r="N31">
        <v>2.365</v>
      </c>
      <c r="O31">
        <v>3.02</v>
      </c>
      <c r="P31">
        <v>3.521</v>
      </c>
      <c r="Q31">
        <v>3.589</v>
      </c>
      <c r="R31">
        <v>4.251</v>
      </c>
      <c r="S31">
        <v>4.53</v>
      </c>
      <c r="T31">
        <v>4.557</v>
      </c>
      <c r="U31">
        <v>4.799</v>
      </c>
      <c r="W31">
        <v>2.293</v>
      </c>
      <c r="X31">
        <v>2.277</v>
      </c>
      <c r="Y31">
        <v>2.29</v>
      </c>
      <c r="Z31">
        <v>2.373</v>
      </c>
      <c r="AA31">
        <v>2.538</v>
      </c>
      <c r="AB31">
        <v>3.3</v>
      </c>
      <c r="AC31">
        <v>3.557</v>
      </c>
      <c r="AD31">
        <v>3.941</v>
      </c>
      <c r="AE31">
        <v>4.366</v>
      </c>
      <c r="AF31">
        <v>4.565</v>
      </c>
      <c r="AG31">
        <v>4.799</v>
      </c>
    </row>
    <row r="32" spans="10:33" ht="15">
      <c r="J32" s="32"/>
      <c r="L32" s="92"/>
      <c r="M32">
        <v>1.806</v>
      </c>
      <c r="N32">
        <v>2.356</v>
      </c>
      <c r="O32">
        <v>3.27</v>
      </c>
      <c r="P32">
        <v>3.526</v>
      </c>
      <c r="Q32">
        <v>3.591</v>
      </c>
      <c r="R32">
        <v>4.256</v>
      </c>
      <c r="S32">
        <v>4.539</v>
      </c>
      <c r="T32">
        <v>4.583</v>
      </c>
      <c r="U32">
        <v>4.793</v>
      </c>
      <c r="W32">
        <v>2.292</v>
      </c>
      <c r="X32">
        <v>2.281</v>
      </c>
      <c r="Y32">
        <v>2.287</v>
      </c>
      <c r="Z32">
        <v>2.364</v>
      </c>
      <c r="AA32">
        <v>2.553</v>
      </c>
      <c r="AB32">
        <v>3.28</v>
      </c>
      <c r="AC32">
        <v>3.56</v>
      </c>
      <c r="AD32">
        <v>3.939</v>
      </c>
      <c r="AE32">
        <v>4.368</v>
      </c>
      <c r="AF32">
        <v>4.573</v>
      </c>
      <c r="AG32">
        <v>4.793</v>
      </c>
    </row>
    <row r="33" spans="10:33" ht="15">
      <c r="J33" s="32"/>
      <c r="L33" s="92"/>
      <c r="M33">
        <v>1.796</v>
      </c>
      <c r="N33">
        <v>2.346</v>
      </c>
      <c r="O33">
        <v>3.36</v>
      </c>
      <c r="P33">
        <v>3.509</v>
      </c>
      <c r="Q33">
        <v>3.579</v>
      </c>
      <c r="R33">
        <v>4.239</v>
      </c>
      <c r="S33">
        <v>4.544</v>
      </c>
      <c r="T33">
        <v>4.578</v>
      </c>
      <c r="U33">
        <v>4.79</v>
      </c>
      <c r="W33">
        <v>2.286</v>
      </c>
      <c r="X33">
        <v>2.273</v>
      </c>
      <c r="Y33">
        <v>2.291</v>
      </c>
      <c r="Z33">
        <v>2.351</v>
      </c>
      <c r="AA33">
        <v>2.565</v>
      </c>
      <c r="AB33">
        <v>3.29</v>
      </c>
      <c r="AC33">
        <v>3.55</v>
      </c>
      <c r="AD33">
        <v>3.93</v>
      </c>
      <c r="AE33">
        <v>4.362</v>
      </c>
      <c r="AF33">
        <v>4.586</v>
      </c>
      <c r="AG33">
        <v>4.79</v>
      </c>
    </row>
    <row r="34" spans="10:33" ht="15">
      <c r="J34" s="32"/>
      <c r="L34" s="92"/>
      <c r="M34">
        <v>1.797</v>
      </c>
      <c r="N34">
        <v>2.347</v>
      </c>
      <c r="O34">
        <v>3.49</v>
      </c>
      <c r="P34">
        <v>3.496</v>
      </c>
      <c r="Q34">
        <v>3.561</v>
      </c>
      <c r="R34">
        <v>4.226</v>
      </c>
      <c r="S34">
        <v>4.554</v>
      </c>
      <c r="T34">
        <v>4.57</v>
      </c>
      <c r="U34">
        <v>4.768</v>
      </c>
      <c r="W34">
        <v>2.286</v>
      </c>
      <c r="X34">
        <v>2.28</v>
      </c>
      <c r="Y34">
        <v>2.294</v>
      </c>
      <c r="Z34">
        <v>2.359</v>
      </c>
      <c r="AA34">
        <v>2.571</v>
      </c>
      <c r="AB34">
        <v>3.34</v>
      </c>
      <c r="AC34">
        <v>3.54</v>
      </c>
      <c r="AD34">
        <v>3.921</v>
      </c>
      <c r="AE34">
        <v>4.358</v>
      </c>
      <c r="AF34">
        <v>4.607</v>
      </c>
      <c r="AG34">
        <v>4.768</v>
      </c>
    </row>
    <row r="35" spans="10:33" ht="15">
      <c r="J35" s="32"/>
      <c r="L35" s="92"/>
      <c r="M35">
        <v>1.785</v>
      </c>
      <c r="N35">
        <v>2.335</v>
      </c>
      <c r="O35">
        <v>3.44</v>
      </c>
      <c r="P35">
        <v>3.5029999999999997</v>
      </c>
      <c r="Q35">
        <v>3.5540000000000003</v>
      </c>
      <c r="R35">
        <v>4.233</v>
      </c>
      <c r="S35">
        <v>4.562</v>
      </c>
      <c r="T35">
        <v>4.57</v>
      </c>
      <c r="U35">
        <v>4.771</v>
      </c>
      <c r="W35">
        <v>2.288</v>
      </c>
      <c r="X35">
        <v>2.276</v>
      </c>
      <c r="Y35">
        <v>2.297</v>
      </c>
      <c r="Z35">
        <v>2.362</v>
      </c>
      <c r="AA35">
        <v>2.577</v>
      </c>
      <c r="AB35">
        <v>3.36</v>
      </c>
      <c r="AC35">
        <v>3.516</v>
      </c>
      <c r="AD35">
        <v>3.938</v>
      </c>
      <c r="AE35">
        <v>4.33</v>
      </c>
      <c r="AF35">
        <v>4.616</v>
      </c>
      <c r="AG35">
        <v>4.771</v>
      </c>
    </row>
    <row r="36" spans="10:33" ht="15">
      <c r="J36" s="32"/>
      <c r="L36" s="92"/>
      <c r="M36">
        <v>1.782</v>
      </c>
      <c r="N36">
        <v>2.332</v>
      </c>
      <c r="O36">
        <v>3.43</v>
      </c>
      <c r="P36">
        <v>3.5069999999999997</v>
      </c>
      <c r="Q36">
        <v>3.539</v>
      </c>
      <c r="R36">
        <v>4.237</v>
      </c>
      <c r="S36">
        <v>4.566</v>
      </c>
      <c r="T36">
        <v>4.579</v>
      </c>
      <c r="U36">
        <v>4.779</v>
      </c>
      <c r="W36">
        <v>2.285</v>
      </c>
      <c r="X36">
        <v>2.28</v>
      </c>
      <c r="Y36">
        <v>2.313</v>
      </c>
      <c r="Z36">
        <v>2.346</v>
      </c>
      <c r="AA36">
        <v>2.58</v>
      </c>
      <c r="AB36">
        <v>3.45</v>
      </c>
      <c r="AC36">
        <v>3.518</v>
      </c>
      <c r="AD36">
        <v>3.957</v>
      </c>
      <c r="AE36">
        <v>4.331</v>
      </c>
      <c r="AF36">
        <v>4.628</v>
      </c>
      <c r="AG36">
        <v>4.779</v>
      </c>
    </row>
    <row r="37" spans="10:33" ht="15">
      <c r="J37" s="32"/>
      <c r="L37" s="92"/>
      <c r="M37">
        <v>1.793</v>
      </c>
      <c r="N37">
        <v>2.343</v>
      </c>
      <c r="O37">
        <v>3.41</v>
      </c>
      <c r="P37">
        <v>3.509</v>
      </c>
      <c r="Q37">
        <v>3.5340000000000003</v>
      </c>
      <c r="R37">
        <v>4.239</v>
      </c>
      <c r="S37">
        <v>4.538</v>
      </c>
      <c r="T37">
        <v>4.584</v>
      </c>
      <c r="U37">
        <v>4.787</v>
      </c>
      <c r="W37">
        <v>2.281</v>
      </c>
      <c r="X37">
        <v>2.267</v>
      </c>
      <c r="Y37">
        <v>2.304</v>
      </c>
      <c r="Z37">
        <v>2.355</v>
      </c>
      <c r="AA37">
        <v>2.589</v>
      </c>
      <c r="AB37">
        <v>3.5</v>
      </c>
      <c r="AC37">
        <v>3.508</v>
      </c>
      <c r="AD37">
        <v>3.957</v>
      </c>
      <c r="AE37">
        <v>4.316</v>
      </c>
      <c r="AF37">
        <v>4.638</v>
      </c>
      <c r="AG37">
        <v>4.787</v>
      </c>
    </row>
    <row r="38" spans="10:33" ht="15">
      <c r="J38" s="32"/>
      <c r="L38" s="92"/>
      <c r="M38">
        <v>1.803</v>
      </c>
      <c r="N38">
        <v>2.3529999999999998</v>
      </c>
      <c r="O38">
        <v>3.44</v>
      </c>
      <c r="P38">
        <v>3.492</v>
      </c>
      <c r="Q38">
        <v>3.5250000000000004</v>
      </c>
      <c r="R38">
        <v>4.222</v>
      </c>
      <c r="S38">
        <v>4.533</v>
      </c>
      <c r="T38">
        <v>4.594</v>
      </c>
      <c r="U38">
        <v>4.779</v>
      </c>
      <c r="W38">
        <v>2.27</v>
      </c>
      <c r="X38">
        <v>2.27</v>
      </c>
      <c r="Y38">
        <v>2.3</v>
      </c>
      <c r="Z38">
        <v>2.364</v>
      </c>
      <c r="AA38">
        <v>2.571</v>
      </c>
      <c r="AB38">
        <v>3.64</v>
      </c>
      <c r="AC38">
        <v>3.501</v>
      </c>
      <c r="AD38">
        <v>3.964</v>
      </c>
      <c r="AE38">
        <v>4.311</v>
      </c>
      <c r="AF38">
        <v>4.639</v>
      </c>
      <c r="AG38">
        <v>4.779</v>
      </c>
    </row>
    <row r="39" spans="10:33" ht="15">
      <c r="J39" s="32"/>
      <c r="L39" s="92"/>
      <c r="M39">
        <v>1.805</v>
      </c>
      <c r="N39">
        <v>2.355</v>
      </c>
      <c r="O39">
        <v>3.19</v>
      </c>
      <c r="P39">
        <v>3.504</v>
      </c>
      <c r="Q39">
        <v>3.52</v>
      </c>
      <c r="R39">
        <v>4.234</v>
      </c>
      <c r="S39">
        <v>4.533</v>
      </c>
      <c r="T39">
        <v>4.602</v>
      </c>
      <c r="U39">
        <v>4.773</v>
      </c>
      <c r="W39">
        <v>2.281</v>
      </c>
      <c r="X39">
        <v>2.261</v>
      </c>
      <c r="Y39">
        <v>2.278</v>
      </c>
      <c r="Z39">
        <v>2.364</v>
      </c>
      <c r="AA39">
        <v>2.558</v>
      </c>
      <c r="AB39">
        <v>3.62</v>
      </c>
      <c r="AC39">
        <v>3.503</v>
      </c>
      <c r="AD39">
        <v>3.977</v>
      </c>
      <c r="AE39">
        <v>4.305</v>
      </c>
      <c r="AF39">
        <v>4.659</v>
      </c>
      <c r="AG39">
        <v>4.773</v>
      </c>
    </row>
    <row r="40" spans="10:33" ht="15">
      <c r="J40" s="32"/>
      <c r="L40" s="92"/>
      <c r="M40">
        <v>1.804</v>
      </c>
      <c r="N40">
        <v>2.354</v>
      </c>
      <c r="O40">
        <v>3.36</v>
      </c>
      <c r="P40">
        <v>3.4989999999999997</v>
      </c>
      <c r="Q40">
        <v>3.523</v>
      </c>
      <c r="R40">
        <v>4.229</v>
      </c>
      <c r="S40">
        <v>4.53</v>
      </c>
      <c r="T40">
        <v>4.606</v>
      </c>
      <c r="U40">
        <v>4.806</v>
      </c>
      <c r="W40">
        <v>2.279</v>
      </c>
      <c r="X40">
        <v>2.269</v>
      </c>
      <c r="Y40">
        <v>2.281</v>
      </c>
      <c r="Z40">
        <v>2.359</v>
      </c>
      <c r="AA40">
        <v>2.552</v>
      </c>
      <c r="AB40">
        <v>3.79</v>
      </c>
      <c r="AC40">
        <v>3.489</v>
      </c>
      <c r="AD40">
        <v>3.959</v>
      </c>
      <c r="AE40">
        <v>4.305</v>
      </c>
      <c r="AF40">
        <v>4.642</v>
      </c>
      <c r="AG40">
        <v>4.772</v>
      </c>
    </row>
    <row r="41" spans="10:33" ht="15">
      <c r="J41" s="32"/>
      <c r="L41" s="92"/>
      <c r="M41">
        <v>1.807</v>
      </c>
      <c r="N41">
        <v>2.357</v>
      </c>
      <c r="O41">
        <v>3.48</v>
      </c>
      <c r="P41">
        <v>3.4909999999999997</v>
      </c>
      <c r="Q41">
        <v>3.5250000000000004</v>
      </c>
      <c r="R41">
        <v>4.221</v>
      </c>
      <c r="S41">
        <v>4.539</v>
      </c>
      <c r="T41">
        <v>4.578</v>
      </c>
      <c r="U41">
        <v>4.819</v>
      </c>
      <c r="W41">
        <v>2.28</v>
      </c>
      <c r="X41">
        <v>2.274</v>
      </c>
      <c r="Y41">
        <v>2.274</v>
      </c>
      <c r="Z41">
        <v>2.367</v>
      </c>
      <c r="AA41">
        <v>2.547</v>
      </c>
      <c r="AB41">
        <v>3.78</v>
      </c>
      <c r="AC41">
        <v>3.502</v>
      </c>
      <c r="AD41">
        <v>3.951</v>
      </c>
      <c r="AE41">
        <v>4.316</v>
      </c>
      <c r="AF41">
        <v>4.629</v>
      </c>
      <c r="AG41">
        <v>4.782</v>
      </c>
    </row>
    <row r="42" spans="10:33" ht="15">
      <c r="J42" s="32"/>
      <c r="L42" s="92"/>
      <c r="M42">
        <v>1.811</v>
      </c>
      <c r="N42">
        <v>2.3609999999999998</v>
      </c>
      <c r="O42">
        <v>3.64</v>
      </c>
      <c r="P42">
        <v>3.485</v>
      </c>
      <c r="Q42">
        <v>3.532</v>
      </c>
      <c r="R42">
        <v>4.215</v>
      </c>
      <c r="S42">
        <v>4.544</v>
      </c>
      <c r="T42">
        <v>4.573</v>
      </c>
      <c r="U42">
        <v>4.817</v>
      </c>
      <c r="W42">
        <v>2.286</v>
      </c>
      <c r="X42">
        <v>2.275</v>
      </c>
      <c r="Y42">
        <v>2.28</v>
      </c>
      <c r="Z42">
        <v>2.344</v>
      </c>
      <c r="AA42">
        <v>2.536</v>
      </c>
      <c r="AB42">
        <v>3.89</v>
      </c>
      <c r="AC42">
        <v>3.505</v>
      </c>
      <c r="AD42">
        <v>3.961</v>
      </c>
      <c r="AE42">
        <v>4.311</v>
      </c>
      <c r="AF42">
        <v>4.626</v>
      </c>
      <c r="AG42">
        <v>4.77</v>
      </c>
    </row>
    <row r="43" spans="10:33" ht="15">
      <c r="J43" s="32"/>
      <c r="L43" s="92"/>
      <c r="M43">
        <v>1.816</v>
      </c>
      <c r="N43">
        <v>2.366</v>
      </c>
      <c r="O43">
        <v>3.78</v>
      </c>
      <c r="P43">
        <v>3.4829999999999997</v>
      </c>
      <c r="Q43">
        <v>3.5380000000000003</v>
      </c>
      <c r="R43">
        <v>4.213</v>
      </c>
      <c r="S43">
        <v>4.554</v>
      </c>
      <c r="T43">
        <v>4.573</v>
      </c>
      <c r="U43">
        <v>4.807</v>
      </c>
      <c r="W43">
        <v>2.285</v>
      </c>
      <c r="X43">
        <v>2.264</v>
      </c>
      <c r="Y43">
        <v>2.264</v>
      </c>
      <c r="Z43">
        <v>2.323</v>
      </c>
      <c r="AA43">
        <v>2.529</v>
      </c>
      <c r="AB43">
        <v>3.83</v>
      </c>
      <c r="AC43">
        <v>3.519</v>
      </c>
      <c r="AD43">
        <v>3.965</v>
      </c>
      <c r="AE43">
        <v>4.329</v>
      </c>
      <c r="AF43">
        <v>4.616</v>
      </c>
      <c r="AG43">
        <v>4.77</v>
      </c>
    </row>
    <row r="44" spans="10:33" ht="15">
      <c r="J44" s="32"/>
      <c r="L44" s="92"/>
      <c r="M44">
        <v>1.841</v>
      </c>
      <c r="N44">
        <v>2.391</v>
      </c>
      <c r="O44">
        <v>3.86</v>
      </c>
      <c r="P44">
        <v>3.455</v>
      </c>
      <c r="Q44">
        <v>3.553</v>
      </c>
      <c r="R44">
        <v>4.1850000000000005</v>
      </c>
      <c r="S44">
        <v>4.566</v>
      </c>
      <c r="T44">
        <v>4.57</v>
      </c>
      <c r="U44">
        <v>4.811</v>
      </c>
      <c r="W44">
        <v>2.296</v>
      </c>
      <c r="X44">
        <v>2.269</v>
      </c>
      <c r="Y44">
        <v>2.255</v>
      </c>
      <c r="Z44">
        <v>2.31</v>
      </c>
      <c r="AA44">
        <v>2.541</v>
      </c>
      <c r="AB44">
        <v>3.68</v>
      </c>
      <c r="AC44">
        <v>3.501</v>
      </c>
      <c r="AD44">
        <v>3.956</v>
      </c>
      <c r="AE44">
        <v>4.318</v>
      </c>
      <c r="AF44">
        <v>4.59</v>
      </c>
      <c r="AG44">
        <v>4.769</v>
      </c>
    </row>
    <row r="45" spans="10:33" ht="15">
      <c r="J45" s="32"/>
      <c r="L45" s="92"/>
      <c r="M45">
        <v>1.879</v>
      </c>
      <c r="N45">
        <v>2.4290000000000003</v>
      </c>
      <c r="O45">
        <v>3.95</v>
      </c>
      <c r="P45">
        <v>3.439</v>
      </c>
      <c r="Q45">
        <v>3.569</v>
      </c>
      <c r="R45">
        <v>4.1690000000000005</v>
      </c>
      <c r="S45">
        <v>4.554</v>
      </c>
      <c r="T45">
        <v>4.579</v>
      </c>
      <c r="U45">
        <v>4.818</v>
      </c>
      <c r="W45">
        <v>2.293</v>
      </c>
      <c r="X45">
        <v>2.265</v>
      </c>
      <c r="Y45">
        <v>2.259</v>
      </c>
      <c r="Z45">
        <v>2.314</v>
      </c>
      <c r="AA45">
        <v>2.544</v>
      </c>
      <c r="AB45">
        <v>3.69</v>
      </c>
      <c r="AC45">
        <v>3.498</v>
      </c>
      <c r="AD45">
        <v>3.965</v>
      </c>
      <c r="AE45">
        <v>4.328</v>
      </c>
      <c r="AF45">
        <v>4.588</v>
      </c>
      <c r="AG45">
        <v>4.768</v>
      </c>
    </row>
    <row r="46" spans="10:33" ht="15">
      <c r="J46" s="32"/>
      <c r="L46" s="92"/>
      <c r="M46">
        <v>1.92</v>
      </c>
      <c r="N46">
        <v>2.4699999999999998</v>
      </c>
      <c r="O46">
        <v>3.86</v>
      </c>
      <c r="P46">
        <v>3.3539999999999996</v>
      </c>
      <c r="Q46">
        <v>3.573</v>
      </c>
      <c r="R46">
        <v>4.084</v>
      </c>
      <c r="S46">
        <v>4.533</v>
      </c>
      <c r="T46">
        <v>4.584</v>
      </c>
      <c r="U46">
        <v>4.833</v>
      </c>
      <c r="W46">
        <v>2.308</v>
      </c>
      <c r="X46">
        <v>2.279</v>
      </c>
      <c r="Y46">
        <v>2.254</v>
      </c>
      <c r="Z46">
        <v>2.31</v>
      </c>
      <c r="AA46">
        <v>2.534</v>
      </c>
      <c r="AB46">
        <v>3.64</v>
      </c>
      <c r="AC46">
        <v>3.503</v>
      </c>
      <c r="AD46">
        <v>3.971</v>
      </c>
      <c r="AE46">
        <v>4.322</v>
      </c>
      <c r="AF46">
        <v>4.569</v>
      </c>
      <c r="AG46">
        <v>4.775</v>
      </c>
    </row>
    <row r="47" spans="10:33" ht="15">
      <c r="J47" s="32"/>
      <c r="L47" s="92"/>
      <c r="M47">
        <v>1.933</v>
      </c>
      <c r="N47">
        <v>2.483</v>
      </c>
      <c r="O47">
        <v>3.88</v>
      </c>
      <c r="P47">
        <v>3.275</v>
      </c>
      <c r="Q47">
        <v>3.571</v>
      </c>
      <c r="R47">
        <v>4.005</v>
      </c>
      <c r="S47">
        <v>4.521</v>
      </c>
      <c r="T47">
        <v>4.594</v>
      </c>
      <c r="U47">
        <v>4.809</v>
      </c>
      <c r="W47">
        <v>2.311</v>
      </c>
      <c r="X47">
        <v>2.255</v>
      </c>
      <c r="Y47">
        <v>2.246</v>
      </c>
      <c r="Z47">
        <v>2.31</v>
      </c>
      <c r="AA47">
        <v>2.547</v>
      </c>
      <c r="AB47">
        <v>3.6</v>
      </c>
      <c r="AC47">
        <v>3.498</v>
      </c>
      <c r="AD47">
        <v>3.98</v>
      </c>
      <c r="AE47">
        <v>4.342</v>
      </c>
      <c r="AF47">
        <v>4.568</v>
      </c>
      <c r="AG47">
        <v>4.797</v>
      </c>
    </row>
    <row r="48" spans="10:33" ht="15">
      <c r="J48" s="32"/>
      <c r="L48" s="92"/>
      <c r="M48">
        <v>1.987</v>
      </c>
      <c r="N48">
        <v>2.537</v>
      </c>
      <c r="O48">
        <v>3.8</v>
      </c>
      <c r="P48">
        <v>3.206</v>
      </c>
      <c r="Q48">
        <v>3.559</v>
      </c>
      <c r="R48">
        <v>3.936</v>
      </c>
      <c r="S48">
        <v>4.5</v>
      </c>
      <c r="T48">
        <v>4.602</v>
      </c>
      <c r="U48">
        <v>4.799</v>
      </c>
      <c r="W48">
        <v>2.32</v>
      </c>
      <c r="X48">
        <v>2.247</v>
      </c>
      <c r="Y48">
        <v>2.245</v>
      </c>
      <c r="Z48">
        <v>2.316</v>
      </c>
      <c r="AA48">
        <v>2.553</v>
      </c>
      <c r="AB48">
        <v>3.66</v>
      </c>
      <c r="AC48">
        <v>3.496</v>
      </c>
      <c r="AD48">
        <v>3.986</v>
      </c>
      <c r="AE48">
        <v>4.341</v>
      </c>
      <c r="AF48">
        <v>4.568</v>
      </c>
      <c r="AG48">
        <v>4.803</v>
      </c>
    </row>
    <row r="49" spans="10:33" ht="15">
      <c r="J49" s="32"/>
      <c r="L49" s="92"/>
      <c r="M49">
        <v>2.22</v>
      </c>
      <c r="N49">
        <v>2.7700000000000005</v>
      </c>
      <c r="O49">
        <v>3.82</v>
      </c>
      <c r="P49">
        <v>3.6399999999999997</v>
      </c>
      <c r="Q49">
        <v>3.537</v>
      </c>
      <c r="R49">
        <v>4.37</v>
      </c>
      <c r="S49">
        <v>4.476</v>
      </c>
      <c r="T49">
        <v>4.606</v>
      </c>
      <c r="U49">
        <v>4.793</v>
      </c>
      <c r="W49">
        <v>2.319</v>
      </c>
      <c r="X49">
        <v>2.242</v>
      </c>
      <c r="Y49">
        <v>2.261</v>
      </c>
      <c r="Z49">
        <v>2.328</v>
      </c>
      <c r="AA49">
        <v>2.555</v>
      </c>
      <c r="AB49">
        <v>3.83</v>
      </c>
      <c r="AC49">
        <v>3.508</v>
      </c>
      <c r="AD49">
        <v>3.978</v>
      </c>
      <c r="AE49">
        <v>4.355</v>
      </c>
      <c r="AF49">
        <v>4.571</v>
      </c>
      <c r="AG49">
        <v>4.811</v>
      </c>
    </row>
    <row r="50" spans="10:33" ht="15">
      <c r="J50" s="32"/>
      <c r="L50" s="92"/>
      <c r="M50">
        <v>2.46</v>
      </c>
      <c r="N50">
        <v>3.01</v>
      </c>
      <c r="O50">
        <v>3.67</v>
      </c>
      <c r="P50">
        <v>3.54</v>
      </c>
      <c r="Q50">
        <v>3.529</v>
      </c>
      <c r="R50">
        <v>4.2700000000000005</v>
      </c>
      <c r="S50">
        <v>4.465</v>
      </c>
      <c r="T50">
        <v>4.578</v>
      </c>
      <c r="U50">
        <v>4.79</v>
      </c>
      <c r="W50">
        <v>2.311</v>
      </c>
      <c r="X50">
        <v>2.25</v>
      </c>
      <c r="Y50">
        <v>2.283</v>
      </c>
      <c r="Z50">
        <v>2.328</v>
      </c>
      <c r="AA50">
        <v>2.558</v>
      </c>
      <c r="AB50">
        <v>3.91</v>
      </c>
      <c r="AC50">
        <v>3.529</v>
      </c>
      <c r="AD50">
        <v>3.981</v>
      </c>
      <c r="AE50">
        <v>4.361</v>
      </c>
      <c r="AF50">
        <v>4.567</v>
      </c>
      <c r="AG50">
        <v>4.825</v>
      </c>
    </row>
    <row r="51" spans="10:33" ht="15">
      <c r="J51" s="32"/>
      <c r="L51" s="92"/>
      <c r="M51">
        <v>2.49</v>
      </c>
      <c r="N51">
        <v>3.04</v>
      </c>
      <c r="O51">
        <v>3.6</v>
      </c>
      <c r="P51">
        <v>3.5999999999999996</v>
      </c>
      <c r="Q51">
        <v>3.5</v>
      </c>
      <c r="R51">
        <v>4.33</v>
      </c>
      <c r="S51">
        <v>4.485</v>
      </c>
      <c r="T51">
        <v>4.573</v>
      </c>
      <c r="U51">
        <v>4.768</v>
      </c>
      <c r="W51">
        <v>2.297</v>
      </c>
      <c r="X51">
        <v>2.25</v>
      </c>
      <c r="Y51">
        <v>2.293</v>
      </c>
      <c r="Z51">
        <v>2.328</v>
      </c>
      <c r="AA51">
        <v>2.553</v>
      </c>
      <c r="AB51">
        <v>3.77</v>
      </c>
      <c r="AC51">
        <v>3.536</v>
      </c>
      <c r="AD51">
        <v>3.985</v>
      </c>
      <c r="AE51">
        <v>4.359</v>
      </c>
      <c r="AF51">
        <v>4.557</v>
      </c>
      <c r="AG51">
        <v>4.829</v>
      </c>
    </row>
    <row r="52" spans="10:33" ht="15">
      <c r="J52" s="32"/>
      <c r="L52" s="92"/>
      <c r="M52">
        <v>2.45</v>
      </c>
      <c r="N52">
        <v>3</v>
      </c>
      <c r="O52">
        <v>3.47</v>
      </c>
      <c r="P52">
        <v>3.69</v>
      </c>
      <c r="Q52">
        <v>3.474</v>
      </c>
      <c r="R52">
        <v>4.42</v>
      </c>
      <c r="S52">
        <v>4.505</v>
      </c>
      <c r="T52">
        <v>4.573</v>
      </c>
      <c r="U52">
        <v>4.771</v>
      </c>
      <c r="W52">
        <v>2.291</v>
      </c>
      <c r="X52">
        <v>2.247</v>
      </c>
      <c r="Y52">
        <v>2.298</v>
      </c>
      <c r="Z52">
        <v>2.337</v>
      </c>
      <c r="AA52">
        <v>2.58</v>
      </c>
      <c r="AB52">
        <v>3.78</v>
      </c>
      <c r="AC52">
        <v>3.533</v>
      </c>
      <c r="AD52">
        <v>3.992</v>
      </c>
      <c r="AE52">
        <v>4.35</v>
      </c>
      <c r="AF52">
        <v>4.552</v>
      </c>
      <c r="AG52">
        <v>4.818</v>
      </c>
    </row>
    <row r="53" spans="10:33" ht="15">
      <c r="J53" s="32"/>
      <c r="L53" s="92"/>
      <c r="M53">
        <v>2.32</v>
      </c>
      <c r="N53">
        <v>2.87</v>
      </c>
      <c r="O53">
        <v>3.17</v>
      </c>
      <c r="P53">
        <v>3.54</v>
      </c>
      <c r="Q53">
        <v>3.471</v>
      </c>
      <c r="R53">
        <v>4.2700000000000005</v>
      </c>
      <c r="S53">
        <v>4.517</v>
      </c>
      <c r="T53">
        <v>4.594</v>
      </c>
      <c r="U53">
        <v>4.779</v>
      </c>
      <c r="W53">
        <v>2.299</v>
      </c>
      <c r="X53">
        <v>2.259</v>
      </c>
      <c r="Y53">
        <v>2.317</v>
      </c>
      <c r="Z53">
        <v>2.327</v>
      </c>
      <c r="AA53">
        <v>2.594</v>
      </c>
      <c r="AB53">
        <v>3.7</v>
      </c>
      <c r="AC53">
        <v>3.541</v>
      </c>
      <c r="AD53">
        <v>3.986</v>
      </c>
      <c r="AE53">
        <v>4.346</v>
      </c>
      <c r="AF53">
        <v>4.542</v>
      </c>
      <c r="AG53">
        <v>4.824</v>
      </c>
    </row>
    <row r="54" spans="10:33" ht="15">
      <c r="J54" s="32"/>
      <c r="L54" s="92"/>
      <c r="M54">
        <v>2.26</v>
      </c>
      <c r="N54">
        <v>2.8099999999999996</v>
      </c>
      <c r="O54">
        <v>3.8</v>
      </c>
      <c r="P54">
        <v>3.55</v>
      </c>
      <c r="Q54">
        <v>3.467</v>
      </c>
      <c r="R54">
        <v>4.28</v>
      </c>
      <c r="S54">
        <v>4.543</v>
      </c>
      <c r="T54">
        <v>4.573</v>
      </c>
      <c r="U54">
        <v>4.787</v>
      </c>
      <c r="W54">
        <v>2.285</v>
      </c>
      <c r="X54">
        <v>2.296</v>
      </c>
      <c r="Y54">
        <v>2.316</v>
      </c>
      <c r="Z54">
        <v>2.317</v>
      </c>
      <c r="AA54">
        <v>2.61</v>
      </c>
      <c r="AB54">
        <v>3.54</v>
      </c>
      <c r="AC54">
        <v>3.541</v>
      </c>
      <c r="AD54">
        <v>4.2</v>
      </c>
      <c r="AE54">
        <v>4.346</v>
      </c>
      <c r="AF54">
        <v>4.553</v>
      </c>
      <c r="AG54">
        <v>4.821</v>
      </c>
    </row>
    <row r="55" spans="10:33" ht="15">
      <c r="J55" s="32"/>
      <c r="L55" s="92"/>
      <c r="M55">
        <v>2.31</v>
      </c>
      <c r="N55">
        <v>2.8600000000000003</v>
      </c>
      <c r="O55">
        <v>3.1</v>
      </c>
      <c r="P55">
        <v>3.6399999999999997</v>
      </c>
      <c r="Q55">
        <v>3.46</v>
      </c>
      <c r="R55">
        <v>4.37</v>
      </c>
      <c r="S55">
        <v>4.538</v>
      </c>
      <c r="T55">
        <v>4.561</v>
      </c>
      <c r="U55">
        <v>4.779</v>
      </c>
      <c r="W55">
        <v>2.269</v>
      </c>
      <c r="X55">
        <v>2.308</v>
      </c>
      <c r="Y55">
        <v>2.317</v>
      </c>
      <c r="Z55">
        <v>2.309</v>
      </c>
      <c r="AA55">
        <v>2.629</v>
      </c>
      <c r="AB55">
        <v>3.46</v>
      </c>
      <c r="AC55">
        <v>3.548</v>
      </c>
      <c r="AD55">
        <v>4.12</v>
      </c>
      <c r="AE55">
        <v>4.339</v>
      </c>
      <c r="AF55">
        <v>4.565</v>
      </c>
      <c r="AG55">
        <v>4.824</v>
      </c>
    </row>
    <row r="56" spans="10:33" ht="15">
      <c r="J56" s="32"/>
      <c r="L56" s="92"/>
      <c r="M56">
        <v>2.3</v>
      </c>
      <c r="N56">
        <v>2.8499999999999996</v>
      </c>
      <c r="O56">
        <v>3.38</v>
      </c>
      <c r="P56">
        <v>3.56</v>
      </c>
      <c r="Q56">
        <v>3.456</v>
      </c>
      <c r="R56">
        <v>4.29</v>
      </c>
      <c r="S56">
        <v>4.53</v>
      </c>
      <c r="T56">
        <v>4.54</v>
      </c>
      <c r="U56">
        <v>4.773</v>
      </c>
      <c r="W56">
        <v>2.263</v>
      </c>
      <c r="X56">
        <v>2.316</v>
      </c>
      <c r="Y56">
        <v>2.301</v>
      </c>
      <c r="Z56">
        <v>2.319</v>
      </c>
      <c r="AA56">
        <v>2.627</v>
      </c>
      <c r="AB56">
        <v>3.58</v>
      </c>
      <c r="AC56">
        <v>3.555</v>
      </c>
      <c r="AD56">
        <v>4.3</v>
      </c>
      <c r="AF56">
        <v>4.578</v>
      </c>
      <c r="AG56">
        <v>4.823</v>
      </c>
    </row>
    <row r="57" spans="10:33" ht="15">
      <c r="J57" s="32"/>
      <c r="L57" s="92"/>
      <c r="M57">
        <v>2.27</v>
      </c>
      <c r="N57">
        <v>2.8200000000000003</v>
      </c>
      <c r="O57">
        <v>3.31</v>
      </c>
      <c r="P57">
        <v>3.4699999999999998</v>
      </c>
      <c r="Q57">
        <v>3.4530000000000003</v>
      </c>
      <c r="R57">
        <v>4.2</v>
      </c>
      <c r="S57">
        <v>4.53</v>
      </c>
      <c r="T57">
        <v>4.516</v>
      </c>
      <c r="U57">
        <v>4.772</v>
      </c>
      <c r="W57">
        <v>2.258</v>
      </c>
      <c r="X57">
        <v>2.32</v>
      </c>
      <c r="Y57">
        <v>2.284</v>
      </c>
      <c r="Z57">
        <v>2.316</v>
      </c>
      <c r="AA57">
        <v>2.625</v>
      </c>
      <c r="AB57">
        <v>3.67</v>
      </c>
      <c r="AC57">
        <v>3.549</v>
      </c>
      <c r="AD57">
        <v>4.21</v>
      </c>
      <c r="AF57">
        <v>4.593</v>
      </c>
      <c r="AG57">
        <v>4.816</v>
      </c>
    </row>
    <row r="58" spans="10:33" ht="15">
      <c r="J58" s="32"/>
      <c r="L58" s="92"/>
      <c r="M58">
        <v>2.47</v>
      </c>
      <c r="N58">
        <v>3.0200000000000005</v>
      </c>
      <c r="O58">
        <v>3.43</v>
      </c>
      <c r="P58">
        <v>3.51</v>
      </c>
      <c r="Q58">
        <v>3.462</v>
      </c>
      <c r="R58">
        <v>4.24</v>
      </c>
      <c r="S58">
        <v>4.539</v>
      </c>
      <c r="T58">
        <v>4.505</v>
      </c>
      <c r="U58">
        <v>4.782</v>
      </c>
      <c r="W58">
        <v>2.25</v>
      </c>
      <c r="X58">
        <v>2.338</v>
      </c>
      <c r="Y58">
        <v>2.281</v>
      </c>
      <c r="Z58">
        <v>2.298</v>
      </c>
      <c r="AA58">
        <v>2.615</v>
      </c>
      <c r="AB58">
        <v>3.7</v>
      </c>
      <c r="AC58">
        <v>3.558</v>
      </c>
      <c r="AD58">
        <v>4.41</v>
      </c>
      <c r="AF58">
        <v>4.597</v>
      </c>
      <c r="AG58">
        <v>4.805</v>
      </c>
    </row>
    <row r="59" spans="10:33" ht="15">
      <c r="J59" s="32"/>
      <c r="L59" s="92"/>
      <c r="M59">
        <v>2.59</v>
      </c>
      <c r="N59">
        <v>3.1399999999999997</v>
      </c>
      <c r="O59">
        <v>3.51</v>
      </c>
      <c r="P59">
        <v>3.63</v>
      </c>
      <c r="Q59">
        <v>3.458</v>
      </c>
      <c r="R59">
        <v>4.36</v>
      </c>
      <c r="S59">
        <v>4.544</v>
      </c>
      <c r="T59">
        <v>4.525</v>
      </c>
      <c r="U59">
        <v>4.806</v>
      </c>
      <c r="W59">
        <v>2.239</v>
      </c>
      <c r="X59">
        <v>2.332</v>
      </c>
      <c r="Y59">
        <v>2.26</v>
      </c>
      <c r="Z59">
        <v>2.301</v>
      </c>
      <c r="AA59">
        <v>2.608</v>
      </c>
      <c r="AB59">
        <v>3.8</v>
      </c>
      <c r="AC59">
        <v>3.557</v>
      </c>
      <c r="AD59">
        <v>4.25</v>
      </c>
      <c r="AF59">
        <v>4.595</v>
      </c>
      <c r="AG59">
        <v>4.803</v>
      </c>
    </row>
    <row r="60" spans="10:33" ht="15">
      <c r="J60" s="32"/>
      <c r="L60" s="92"/>
      <c r="M60">
        <v>2.68</v>
      </c>
      <c r="N60">
        <v>3.2300000000000004</v>
      </c>
      <c r="O60">
        <v>3.58</v>
      </c>
      <c r="P60">
        <v>3.55</v>
      </c>
      <c r="Q60">
        <v>3.46</v>
      </c>
      <c r="R60">
        <v>4.28</v>
      </c>
      <c r="S60">
        <v>4.554</v>
      </c>
      <c r="T60">
        <v>4.545</v>
      </c>
      <c r="U60">
        <v>4.819</v>
      </c>
      <c r="W60" s="94"/>
      <c r="X60">
        <v>2.334</v>
      </c>
      <c r="Y60">
        <v>2.26</v>
      </c>
      <c r="Z60">
        <v>2.298</v>
      </c>
      <c r="AA60">
        <v>2.595</v>
      </c>
      <c r="AB60">
        <v>3.85</v>
      </c>
      <c r="AC60">
        <v>3.55</v>
      </c>
      <c r="AD60">
        <v>4.5</v>
      </c>
      <c r="AF60">
        <v>4.594</v>
      </c>
      <c r="AG60">
        <v>4.802</v>
      </c>
    </row>
    <row r="61" spans="10:33" ht="15">
      <c r="J61" s="32"/>
      <c r="L61" s="92"/>
      <c r="M61">
        <v>2.77</v>
      </c>
      <c r="N61">
        <v>3.3200000000000003</v>
      </c>
      <c r="O61">
        <v>3.54</v>
      </c>
      <c r="P61">
        <v>3.48</v>
      </c>
      <c r="Q61">
        <v>3.465</v>
      </c>
      <c r="R61">
        <v>4.21</v>
      </c>
      <c r="S61">
        <v>4.562</v>
      </c>
      <c r="T61">
        <v>4.545</v>
      </c>
      <c r="U61">
        <v>4.817</v>
      </c>
      <c r="W61" s="94"/>
      <c r="X61">
        <v>2.304</v>
      </c>
      <c r="Y61">
        <v>2.255</v>
      </c>
      <c r="Z61">
        <v>2.297</v>
      </c>
      <c r="AA61">
        <v>2.588</v>
      </c>
      <c r="AB61">
        <v>3.78</v>
      </c>
      <c r="AC61">
        <v>3.547</v>
      </c>
      <c r="AD61">
        <v>3.998</v>
      </c>
      <c r="AF61">
        <v>4.595</v>
      </c>
      <c r="AG61">
        <v>4.81</v>
      </c>
    </row>
    <row r="62" spans="10:33" ht="15">
      <c r="J62" s="32"/>
      <c r="L62" s="92"/>
      <c r="M62">
        <v>2.69</v>
      </c>
      <c r="N62">
        <v>3.24</v>
      </c>
      <c r="P62">
        <v>3.57</v>
      </c>
      <c r="Q62">
        <v>3.476</v>
      </c>
      <c r="R62">
        <v>4.3</v>
      </c>
      <c r="S62">
        <v>4.566</v>
      </c>
      <c r="T62">
        <v>4.557</v>
      </c>
      <c r="U62">
        <v>4.807</v>
      </c>
      <c r="W62" s="94"/>
      <c r="X62">
        <v>2.297</v>
      </c>
      <c r="Y62">
        <v>2.256</v>
      </c>
      <c r="Z62">
        <v>2.298</v>
      </c>
      <c r="AA62">
        <v>2.589</v>
      </c>
      <c r="AB62">
        <v>3.63</v>
      </c>
      <c r="AC62">
        <v>3.539</v>
      </c>
      <c r="AD62">
        <v>3.984</v>
      </c>
      <c r="AF62">
        <v>4.589</v>
      </c>
      <c r="AG62">
        <v>4.819</v>
      </c>
    </row>
    <row r="63" spans="10:33" ht="15">
      <c r="J63" s="32"/>
      <c r="L63" s="92"/>
      <c r="M63">
        <v>2.72</v>
      </c>
      <c r="N63">
        <v>3.2700000000000005</v>
      </c>
      <c r="P63">
        <v>3.79</v>
      </c>
      <c r="Q63">
        <v>3.484</v>
      </c>
      <c r="R63">
        <v>4.5200000000000005</v>
      </c>
      <c r="S63">
        <v>4.538</v>
      </c>
      <c r="T63">
        <v>4.583</v>
      </c>
      <c r="U63">
        <v>4.811</v>
      </c>
      <c r="W63" s="94"/>
      <c r="X63">
        <v>2.279</v>
      </c>
      <c r="Y63">
        <v>2.251</v>
      </c>
      <c r="Z63">
        <v>2.301</v>
      </c>
      <c r="AA63">
        <v>2.578</v>
      </c>
      <c r="AB63">
        <v>3.42</v>
      </c>
      <c r="AC63">
        <v>3.554</v>
      </c>
      <c r="AF63">
        <v>4.591</v>
      </c>
      <c r="AG63">
        <v>4.848</v>
      </c>
    </row>
    <row r="64" spans="10:33" ht="15">
      <c r="J64" s="32"/>
      <c r="L64" s="92"/>
      <c r="M64">
        <v>2.73</v>
      </c>
      <c r="N64">
        <v>3.2800000000000002</v>
      </c>
      <c r="P64">
        <v>3.1999999999999997</v>
      </c>
      <c r="Q64">
        <v>3.494</v>
      </c>
      <c r="S64">
        <v>4.533</v>
      </c>
      <c r="T64">
        <v>4.578</v>
      </c>
      <c r="U64">
        <v>4.818</v>
      </c>
      <c r="W64" s="94"/>
      <c r="X64">
        <v>2.274</v>
      </c>
      <c r="Y64">
        <v>2.274</v>
      </c>
      <c r="Z64">
        <v>2.317</v>
      </c>
      <c r="AA64">
        <v>2.575</v>
      </c>
      <c r="AB64">
        <v>3.33</v>
      </c>
      <c r="AC64">
        <v>3.533</v>
      </c>
      <c r="AF64">
        <v>4.601</v>
      </c>
      <c r="AG64">
        <v>4.85</v>
      </c>
    </row>
    <row r="65" spans="10:33" ht="15">
      <c r="J65" s="32"/>
      <c r="M65">
        <v>2.62</v>
      </c>
      <c r="N65">
        <v>3.17</v>
      </c>
      <c r="P65">
        <v>3.207</v>
      </c>
      <c r="S65">
        <v>4.533</v>
      </c>
      <c r="T65">
        <v>4.57</v>
      </c>
      <c r="U65">
        <v>4.833</v>
      </c>
      <c r="W65" s="94"/>
      <c r="X65">
        <v>2.272</v>
      </c>
      <c r="Y65">
        <v>2.274</v>
      </c>
      <c r="Z65">
        <v>2.329</v>
      </c>
      <c r="AA65">
        <v>2.575</v>
      </c>
      <c r="AB65">
        <v>3.23</v>
      </c>
      <c r="AC65">
        <v>3.536</v>
      </c>
      <c r="AF65">
        <v>4.61</v>
      </c>
      <c r="AG65">
        <v>4.849</v>
      </c>
    </row>
    <row r="66" spans="10:33" ht="15">
      <c r="J66" s="32"/>
      <c r="L66" s="33"/>
      <c r="N66">
        <v>0.55</v>
      </c>
      <c r="P66">
        <v>3.215</v>
      </c>
      <c r="S66">
        <v>4.53</v>
      </c>
      <c r="T66">
        <v>4.57</v>
      </c>
      <c r="U66">
        <v>4.809</v>
      </c>
      <c r="W66" s="94"/>
      <c r="X66">
        <v>2.269</v>
      </c>
      <c r="Y66">
        <v>2.281</v>
      </c>
      <c r="Z66">
        <v>2.331</v>
      </c>
      <c r="AA66">
        <v>2.576</v>
      </c>
      <c r="AB66">
        <v>3.23</v>
      </c>
      <c r="AC66">
        <v>3.538</v>
      </c>
      <c r="AF66">
        <v>4.622</v>
      </c>
      <c r="AG66">
        <v>4.842</v>
      </c>
    </row>
    <row r="67" spans="10:33" ht="15">
      <c r="J67" s="32"/>
      <c r="K67" s="33"/>
      <c r="L67" s="33"/>
      <c r="N67">
        <v>0.55</v>
      </c>
      <c r="O67" s="33"/>
      <c r="S67">
        <v>4.539</v>
      </c>
      <c r="T67">
        <v>4.579</v>
      </c>
      <c r="U67">
        <v>4.799</v>
      </c>
      <c r="W67" s="94"/>
      <c r="X67">
        <v>2.277</v>
      </c>
      <c r="Y67">
        <v>2.28</v>
      </c>
      <c r="Z67">
        <v>2.322</v>
      </c>
      <c r="AA67">
        <v>2.578</v>
      </c>
      <c r="AB67">
        <v>3.5</v>
      </c>
      <c r="AC67">
        <v>3.534</v>
      </c>
      <c r="AF67">
        <v>4.632</v>
      </c>
      <c r="AG67" s="86"/>
    </row>
    <row r="68" spans="10:33" ht="15">
      <c r="J68" s="32"/>
      <c r="K68" s="33"/>
      <c r="L68" s="33"/>
      <c r="N68" s="33"/>
      <c r="O68" s="33"/>
      <c r="S68">
        <v>4.554</v>
      </c>
      <c r="T68">
        <v>4.584</v>
      </c>
      <c r="U68">
        <v>4.793</v>
      </c>
      <c r="W68" s="94"/>
      <c r="X68">
        <v>2.277</v>
      </c>
      <c r="Y68">
        <v>2.261</v>
      </c>
      <c r="Z68">
        <v>2.319</v>
      </c>
      <c r="AA68">
        <v>2.577</v>
      </c>
      <c r="AB68">
        <v>2.998</v>
      </c>
      <c r="AC68">
        <v>3.525</v>
      </c>
      <c r="AF68">
        <v>4.639</v>
      </c>
      <c r="AG68" s="86"/>
    </row>
    <row r="69" spans="10:33" ht="15">
      <c r="J69" s="32"/>
      <c r="K69" s="33"/>
      <c r="L69" s="33"/>
      <c r="M69" s="33"/>
      <c r="N69" s="33"/>
      <c r="O69" s="33"/>
      <c r="P69" s="93"/>
      <c r="S69">
        <v>4.566</v>
      </c>
      <c r="T69">
        <v>4.594</v>
      </c>
      <c r="U69">
        <v>4.79</v>
      </c>
      <c r="W69" s="94"/>
      <c r="X69">
        <v>2.276</v>
      </c>
      <c r="Y69">
        <v>2.259</v>
      </c>
      <c r="Z69">
        <v>2.31</v>
      </c>
      <c r="AA69">
        <v>2.582</v>
      </c>
      <c r="AB69">
        <v>3.8</v>
      </c>
      <c r="AC69">
        <v>3.538</v>
      </c>
      <c r="AF69">
        <v>4.652</v>
      </c>
      <c r="AG69" s="86"/>
    </row>
    <row r="70" spans="10:33" ht="15">
      <c r="J70" s="32"/>
      <c r="K70" s="33"/>
      <c r="L70" s="33"/>
      <c r="M70" s="33"/>
      <c r="N70" s="33"/>
      <c r="O70" s="33"/>
      <c r="P70" s="93"/>
      <c r="S70">
        <v>4.554</v>
      </c>
      <c r="T70">
        <v>4.602</v>
      </c>
      <c r="U70">
        <v>4.768</v>
      </c>
      <c r="W70" s="94"/>
      <c r="X70">
        <v>2.281</v>
      </c>
      <c r="Y70">
        <v>2.264</v>
      </c>
      <c r="Z70">
        <v>2.298</v>
      </c>
      <c r="AA70">
        <v>2.594</v>
      </c>
      <c r="AB70">
        <v>3.9</v>
      </c>
      <c r="AC70">
        <v>3.534</v>
      </c>
      <c r="AF70">
        <v>4.661</v>
      </c>
      <c r="AG70" s="86"/>
    </row>
    <row r="71" spans="10:33" ht="15">
      <c r="J71" s="32"/>
      <c r="K71" s="33"/>
      <c r="L71" s="33"/>
      <c r="M71" s="33"/>
      <c r="N71" s="33"/>
      <c r="O71" s="33"/>
      <c r="P71" s="93"/>
      <c r="S71">
        <v>4.533</v>
      </c>
      <c r="T71">
        <v>4.606</v>
      </c>
      <c r="U71">
        <v>4.771</v>
      </c>
      <c r="W71" s="94"/>
      <c r="X71">
        <v>2.295</v>
      </c>
      <c r="Y71">
        <v>2.26</v>
      </c>
      <c r="Z71">
        <v>2.297</v>
      </c>
      <c r="AA71">
        <v>2.595</v>
      </c>
      <c r="AB71">
        <v>3.11</v>
      </c>
      <c r="AC71">
        <v>3.528</v>
      </c>
      <c r="AF71">
        <v>4.659</v>
      </c>
      <c r="AG71" s="86"/>
    </row>
    <row r="72" spans="10:33" ht="15">
      <c r="J72" s="32"/>
      <c r="K72" s="33"/>
      <c r="L72" s="33"/>
      <c r="M72" s="33"/>
      <c r="N72" s="33"/>
      <c r="O72" s="33"/>
      <c r="P72" s="93"/>
      <c r="S72">
        <v>4.521</v>
      </c>
      <c r="T72">
        <v>4.578</v>
      </c>
      <c r="U72">
        <v>4.779</v>
      </c>
      <c r="W72" s="94"/>
      <c r="X72">
        <v>2.286</v>
      </c>
      <c r="Y72">
        <v>2.249</v>
      </c>
      <c r="Z72">
        <v>2.279</v>
      </c>
      <c r="AA72">
        <v>2.602</v>
      </c>
      <c r="AB72">
        <v>3.3</v>
      </c>
      <c r="AC72">
        <v>3.522</v>
      </c>
      <c r="AF72">
        <v>4.65</v>
      </c>
      <c r="AG72" s="86"/>
    </row>
    <row r="73" spans="10:33" ht="15">
      <c r="J73" s="32"/>
      <c r="K73" s="33"/>
      <c r="L73" s="33"/>
      <c r="M73" s="33"/>
      <c r="N73" s="33"/>
      <c r="O73" s="33"/>
      <c r="S73">
        <v>4.5</v>
      </c>
      <c r="T73">
        <v>4.573</v>
      </c>
      <c r="U73">
        <v>4.787</v>
      </c>
      <c r="W73" s="94"/>
      <c r="X73">
        <v>2.291</v>
      </c>
      <c r="Y73">
        <v>2.244</v>
      </c>
      <c r="Z73">
        <v>2.274</v>
      </c>
      <c r="AA73">
        <v>2.602</v>
      </c>
      <c r="AB73">
        <v>3.14</v>
      </c>
      <c r="AC73">
        <v>3.51</v>
      </c>
      <c r="AF73">
        <v>4.665</v>
      </c>
      <c r="AG73" s="86"/>
    </row>
    <row r="74" spans="10:33" ht="15">
      <c r="J74" s="32"/>
      <c r="K74" s="33"/>
      <c r="L74" s="33"/>
      <c r="M74" s="33"/>
      <c r="N74" s="33"/>
      <c r="O74" s="33"/>
      <c r="S74">
        <v>4.476</v>
      </c>
      <c r="T74">
        <v>4.573</v>
      </c>
      <c r="U74">
        <v>4.779</v>
      </c>
      <c r="W74" s="94"/>
      <c r="X74">
        <v>2.292</v>
      </c>
      <c r="Y74">
        <v>2.236</v>
      </c>
      <c r="Z74">
        <v>2.266</v>
      </c>
      <c r="AA74">
        <v>2.595</v>
      </c>
      <c r="AB74">
        <v>3.8</v>
      </c>
      <c r="AC74">
        <v>3.5</v>
      </c>
      <c r="AF74">
        <v>4.658</v>
      </c>
      <c r="AG74" s="86"/>
    </row>
    <row r="75" spans="10:33" ht="15">
      <c r="J75" s="32"/>
      <c r="K75" s="33"/>
      <c r="L75" s="33"/>
      <c r="M75" s="33"/>
      <c r="N75" s="33"/>
      <c r="O75" s="33"/>
      <c r="S75">
        <v>4.465</v>
      </c>
      <c r="T75">
        <v>4.57</v>
      </c>
      <c r="U75">
        <v>4.773</v>
      </c>
      <c r="W75" s="94"/>
      <c r="X75">
        <v>2.292</v>
      </c>
      <c r="Y75">
        <v>2.22</v>
      </c>
      <c r="Z75">
        <v>2.264</v>
      </c>
      <c r="AA75">
        <v>2.589</v>
      </c>
      <c r="AB75">
        <v>2.988</v>
      </c>
      <c r="AC75">
        <v>3.502</v>
      </c>
      <c r="AF75">
        <v>4.661</v>
      </c>
      <c r="AG75" s="86"/>
    </row>
    <row r="76" spans="10:33" ht="15">
      <c r="J76" s="32"/>
      <c r="K76" s="33"/>
      <c r="L76" s="33"/>
      <c r="M76" s="33"/>
      <c r="N76" s="33"/>
      <c r="O76" s="33"/>
      <c r="S76">
        <v>4.485</v>
      </c>
      <c r="T76">
        <v>4.579</v>
      </c>
      <c r="U76">
        <v>4.772</v>
      </c>
      <c r="W76" s="94"/>
      <c r="X76">
        <v>2.293</v>
      </c>
      <c r="Y76">
        <v>2.196</v>
      </c>
      <c r="Z76">
        <v>2.268</v>
      </c>
      <c r="AA76">
        <v>2.599</v>
      </c>
      <c r="AB76">
        <v>2.973</v>
      </c>
      <c r="AC76">
        <v>3.502</v>
      </c>
      <c r="AF76">
        <v>4.681</v>
      </c>
      <c r="AG76" s="86"/>
    </row>
    <row r="77" spans="10:33" ht="15">
      <c r="J77" s="32"/>
      <c r="K77" s="33"/>
      <c r="L77" s="33"/>
      <c r="M77" s="33"/>
      <c r="N77" s="33"/>
      <c r="O77" s="33"/>
      <c r="S77">
        <v>4.505</v>
      </c>
      <c r="T77">
        <v>4.584</v>
      </c>
      <c r="U77">
        <v>4.782</v>
      </c>
      <c r="W77" s="94"/>
      <c r="X77">
        <v>2.282</v>
      </c>
      <c r="Y77">
        <v>2.2</v>
      </c>
      <c r="Z77">
        <v>2.262</v>
      </c>
      <c r="AA77">
        <v>2.582</v>
      </c>
      <c r="AB77">
        <v>2.979</v>
      </c>
      <c r="AC77">
        <v>3.491</v>
      </c>
      <c r="AF77">
        <v>4.674</v>
      </c>
      <c r="AG77" s="86"/>
    </row>
    <row r="78" spans="10:33" ht="15">
      <c r="J78" s="32"/>
      <c r="K78" s="33"/>
      <c r="L78" s="33"/>
      <c r="M78" s="33"/>
      <c r="N78" s="33"/>
      <c r="O78" s="33"/>
      <c r="S78">
        <v>4.517</v>
      </c>
      <c r="T78">
        <v>4.594</v>
      </c>
      <c r="U78">
        <v>4.77</v>
      </c>
      <c r="W78" s="94"/>
      <c r="X78">
        <v>2.282</v>
      </c>
      <c r="Y78">
        <v>2.214</v>
      </c>
      <c r="Z78">
        <v>2.265</v>
      </c>
      <c r="AA78">
        <v>2.592</v>
      </c>
      <c r="AB78">
        <v>2.976</v>
      </c>
      <c r="AC78">
        <v>3.503</v>
      </c>
      <c r="AF78">
        <v>4.684</v>
      </c>
      <c r="AG78" s="86"/>
    </row>
    <row r="79" spans="10:33" ht="15">
      <c r="J79" s="32"/>
      <c r="K79" s="33"/>
      <c r="L79" s="33"/>
      <c r="M79" s="33"/>
      <c r="N79" s="33"/>
      <c r="O79" s="33"/>
      <c r="S79">
        <v>4.543</v>
      </c>
      <c r="T79">
        <v>4.602</v>
      </c>
      <c r="U79">
        <v>4.77</v>
      </c>
      <c r="W79" s="94"/>
      <c r="X79">
        <v>2.297</v>
      </c>
      <c r="Y79">
        <v>2.228</v>
      </c>
      <c r="Z79">
        <v>2.273</v>
      </c>
      <c r="AA79">
        <v>2.582</v>
      </c>
      <c r="AB79">
        <v>2.997</v>
      </c>
      <c r="AC79">
        <v>3.512</v>
      </c>
      <c r="AF79">
        <v>4.692</v>
      </c>
      <c r="AG79" s="86"/>
    </row>
    <row r="80" spans="10:33" ht="15">
      <c r="J80" s="32"/>
      <c r="K80" s="33"/>
      <c r="L80" s="33"/>
      <c r="M80" s="33"/>
      <c r="N80" s="33"/>
      <c r="O80" s="33"/>
      <c r="S80">
        <v>4.538</v>
      </c>
      <c r="T80">
        <v>4.606</v>
      </c>
      <c r="U80">
        <v>4.769</v>
      </c>
      <c r="W80" s="94"/>
      <c r="X80">
        <v>2.29</v>
      </c>
      <c r="Y80">
        <v>2.246</v>
      </c>
      <c r="Z80">
        <v>2.288</v>
      </c>
      <c r="AA80">
        <v>2.594</v>
      </c>
      <c r="AB80">
        <v>3.3</v>
      </c>
      <c r="AC80">
        <v>3.527</v>
      </c>
      <c r="AF80">
        <v>4.687</v>
      </c>
      <c r="AG80" s="86"/>
    </row>
    <row r="81" spans="10:33" ht="15">
      <c r="J81" s="32"/>
      <c r="K81" s="33"/>
      <c r="L81" s="33"/>
      <c r="M81" s="33"/>
      <c r="N81" s="33"/>
      <c r="O81" s="33"/>
      <c r="S81">
        <v>4.53</v>
      </c>
      <c r="T81">
        <v>4.578</v>
      </c>
      <c r="U81">
        <v>4.768</v>
      </c>
      <c r="W81" s="94"/>
      <c r="X81">
        <v>2.297</v>
      </c>
      <c r="Y81">
        <v>2.269</v>
      </c>
      <c r="Z81">
        <v>2.296</v>
      </c>
      <c r="AA81">
        <v>2.59</v>
      </c>
      <c r="AB81">
        <v>3.2</v>
      </c>
      <c r="AC81">
        <v>3.535</v>
      </c>
      <c r="AF81">
        <v>4.67</v>
      </c>
      <c r="AG81" s="86"/>
    </row>
    <row r="82" spans="10:33" ht="15">
      <c r="J82" s="32"/>
      <c r="K82" s="33"/>
      <c r="L82" s="33"/>
      <c r="M82" s="33"/>
      <c r="N82" s="33"/>
      <c r="O82" s="33"/>
      <c r="S82">
        <v>4.53</v>
      </c>
      <c r="T82">
        <v>4.573</v>
      </c>
      <c r="U82">
        <v>4.775</v>
      </c>
      <c r="W82" s="94"/>
      <c r="X82">
        <v>2.288</v>
      </c>
      <c r="Y82">
        <v>2.276</v>
      </c>
      <c r="Z82">
        <v>2.3</v>
      </c>
      <c r="AA82">
        <v>2.597</v>
      </c>
      <c r="AB82">
        <v>3.11</v>
      </c>
      <c r="AC82">
        <v>3.546</v>
      </c>
      <c r="AF82">
        <v>4.658</v>
      </c>
      <c r="AG82" s="86"/>
    </row>
    <row r="83" spans="10:33" ht="15">
      <c r="J83" s="32"/>
      <c r="K83" s="33"/>
      <c r="L83" s="33"/>
      <c r="M83" s="33"/>
      <c r="N83" s="33"/>
      <c r="O83" s="33"/>
      <c r="S83">
        <v>4.539</v>
      </c>
      <c r="T83">
        <v>4.573</v>
      </c>
      <c r="W83" s="94"/>
      <c r="X83">
        <v>2.292</v>
      </c>
      <c r="Y83">
        <v>2.284</v>
      </c>
      <c r="Z83">
        <v>2.314</v>
      </c>
      <c r="AA83">
        <v>2.603</v>
      </c>
      <c r="AB83">
        <v>3.25</v>
      </c>
      <c r="AC83">
        <v>3.542</v>
      </c>
      <c r="AF83">
        <v>4.637</v>
      </c>
      <c r="AG83" s="86"/>
    </row>
    <row r="84" spans="10:33" ht="15">
      <c r="J84" s="32"/>
      <c r="K84" s="33"/>
      <c r="L84" s="33"/>
      <c r="M84" s="33"/>
      <c r="N84" s="33"/>
      <c r="O84" s="33"/>
      <c r="P84" s="33"/>
      <c r="S84">
        <v>4.544</v>
      </c>
      <c r="T84">
        <v>4.594</v>
      </c>
      <c r="W84" s="94"/>
      <c r="X84">
        <v>2.289</v>
      </c>
      <c r="Y84">
        <v>2.285</v>
      </c>
      <c r="Z84">
        <v>2.307</v>
      </c>
      <c r="AA84">
        <v>2.59</v>
      </c>
      <c r="AB84">
        <v>3.21</v>
      </c>
      <c r="AC84">
        <v>3.548</v>
      </c>
      <c r="AF84">
        <v>4.632</v>
      </c>
      <c r="AG84" s="86"/>
    </row>
    <row r="85" spans="10:33" ht="15">
      <c r="J85" s="32"/>
      <c r="K85" s="33"/>
      <c r="L85" s="33"/>
      <c r="M85" s="33"/>
      <c r="N85" s="33"/>
      <c r="O85" s="33"/>
      <c r="P85" s="33"/>
      <c r="S85">
        <v>4.554</v>
      </c>
      <c r="T85">
        <v>4.573</v>
      </c>
      <c r="W85" s="94"/>
      <c r="X85">
        <v>2.29</v>
      </c>
      <c r="Y85">
        <v>2.291</v>
      </c>
      <c r="Z85">
        <v>2.305</v>
      </c>
      <c r="AA85">
        <v>2.597</v>
      </c>
      <c r="AB85">
        <v>3.4</v>
      </c>
      <c r="AC85">
        <v>3.532</v>
      </c>
      <c r="AF85">
        <v>4.608</v>
      </c>
      <c r="AG85" s="86"/>
    </row>
    <row r="86" spans="10:33" ht="15">
      <c r="J86" s="32"/>
      <c r="K86" s="33"/>
      <c r="L86" s="33"/>
      <c r="M86" s="33"/>
      <c r="N86" s="33"/>
      <c r="O86" s="33"/>
      <c r="P86" s="33"/>
      <c r="S86">
        <v>4.562</v>
      </c>
      <c r="T86">
        <v>4.561</v>
      </c>
      <c r="W86" s="94"/>
      <c r="X86">
        <v>2.295</v>
      </c>
      <c r="Y86">
        <v>2.298</v>
      </c>
      <c r="Z86">
        <v>2.311</v>
      </c>
      <c r="AA86">
        <v>2.579</v>
      </c>
      <c r="AB86">
        <v>3.4</v>
      </c>
      <c r="AC86">
        <v>3.526</v>
      </c>
      <c r="AF86">
        <v>4.605</v>
      </c>
      <c r="AG86" s="86"/>
    </row>
    <row r="87" spans="10:33" ht="15">
      <c r="J87" s="32"/>
      <c r="K87" s="33"/>
      <c r="L87" s="33"/>
      <c r="M87" s="33"/>
      <c r="N87" s="33"/>
      <c r="O87" s="33"/>
      <c r="P87" s="33"/>
      <c r="S87">
        <v>4.566</v>
      </c>
      <c r="T87">
        <v>4.54</v>
      </c>
      <c r="W87" s="94"/>
      <c r="X87">
        <v>2.309</v>
      </c>
      <c r="Y87">
        <v>2.293</v>
      </c>
      <c r="Z87">
        <v>2.318</v>
      </c>
      <c r="AA87">
        <v>2.572</v>
      </c>
      <c r="AB87">
        <v>3.8</v>
      </c>
      <c r="AC87">
        <v>3.536</v>
      </c>
      <c r="AF87">
        <v>4.604</v>
      </c>
      <c r="AG87" s="86"/>
    </row>
    <row r="88" spans="10:33" ht="15">
      <c r="J88" s="32"/>
      <c r="K88" s="33"/>
      <c r="L88" s="33"/>
      <c r="M88" s="33"/>
      <c r="N88" s="33"/>
      <c r="O88" s="33"/>
      <c r="P88" s="33"/>
      <c r="S88">
        <v>4.538</v>
      </c>
      <c r="T88">
        <v>4.516</v>
      </c>
      <c r="W88" s="94"/>
      <c r="X88">
        <v>2.323</v>
      </c>
      <c r="Y88">
        <v>2.299</v>
      </c>
      <c r="Z88">
        <v>2.316</v>
      </c>
      <c r="AA88">
        <v>2.567</v>
      </c>
      <c r="AB88">
        <v>2.997</v>
      </c>
      <c r="AC88">
        <v>3.53</v>
      </c>
      <c r="AF88">
        <v>4.598</v>
      </c>
      <c r="AG88" s="86"/>
    </row>
    <row r="89" spans="10:33" ht="15">
      <c r="J89" s="32"/>
      <c r="K89" s="33"/>
      <c r="L89" s="33"/>
      <c r="M89" s="33"/>
      <c r="N89" s="33"/>
      <c r="O89" s="33"/>
      <c r="P89" s="33"/>
      <c r="S89">
        <v>4.533</v>
      </c>
      <c r="T89">
        <v>4.505</v>
      </c>
      <c r="W89" s="94"/>
      <c r="X89">
        <v>2.325</v>
      </c>
      <c r="Y89">
        <v>2.295</v>
      </c>
      <c r="Z89">
        <v>2.304</v>
      </c>
      <c r="AA89">
        <v>2.568</v>
      </c>
      <c r="AB89">
        <v>3.3</v>
      </c>
      <c r="AC89">
        <v>3.544</v>
      </c>
      <c r="AF89">
        <v>4.618</v>
      </c>
      <c r="AG89" s="86"/>
    </row>
    <row r="90" spans="10:33" ht="15">
      <c r="J90" s="32"/>
      <c r="K90" s="33"/>
      <c r="L90" s="33"/>
      <c r="M90" s="33"/>
      <c r="N90" s="33"/>
      <c r="O90" s="33"/>
      <c r="P90" s="33"/>
      <c r="S90">
        <v>4.533</v>
      </c>
      <c r="T90">
        <v>4.525</v>
      </c>
      <c r="W90" s="94"/>
      <c r="X90">
        <v>2.318</v>
      </c>
      <c r="Y90">
        <v>2.293</v>
      </c>
      <c r="Z90">
        <v>2.304</v>
      </c>
      <c r="AA90">
        <v>2.564</v>
      </c>
      <c r="AB90">
        <v>3.5</v>
      </c>
      <c r="AC90">
        <v>3.562</v>
      </c>
      <c r="AF90">
        <v>4.636</v>
      </c>
      <c r="AG90" s="86"/>
    </row>
    <row r="91" spans="10:33" ht="15">
      <c r="J91" s="32"/>
      <c r="K91" s="33"/>
      <c r="L91" s="33"/>
      <c r="M91" s="33"/>
      <c r="N91" s="33"/>
      <c r="O91" s="33"/>
      <c r="P91" s="33"/>
      <c r="S91">
        <v>4.53</v>
      </c>
      <c r="T91">
        <v>4.545</v>
      </c>
      <c r="W91" s="94"/>
      <c r="X91">
        <v>2.317</v>
      </c>
      <c r="Y91">
        <v>2.286</v>
      </c>
      <c r="Z91">
        <v>2.311</v>
      </c>
      <c r="AA91">
        <v>2.56</v>
      </c>
      <c r="AB91">
        <v>3.2</v>
      </c>
      <c r="AC91">
        <v>3.563</v>
      </c>
      <c r="AF91">
        <v>4.638</v>
      </c>
      <c r="AG91" s="86"/>
    </row>
    <row r="92" spans="10:33" ht="15">
      <c r="J92" s="32"/>
      <c r="K92" s="33"/>
      <c r="L92" s="33"/>
      <c r="M92" s="33"/>
      <c r="N92" s="33"/>
      <c r="O92" s="33"/>
      <c r="P92" s="33"/>
      <c r="S92">
        <v>4.539</v>
      </c>
      <c r="T92" s="33"/>
      <c r="W92" s="94"/>
      <c r="X92">
        <v>2.31</v>
      </c>
      <c r="Y92">
        <v>2.291</v>
      </c>
      <c r="Z92">
        <v>2.3</v>
      </c>
      <c r="AA92">
        <v>2.563</v>
      </c>
      <c r="AB92">
        <v>3.27</v>
      </c>
      <c r="AC92">
        <v>3.57</v>
      </c>
      <c r="AF92">
        <v>4.64</v>
      </c>
      <c r="AG92" s="86"/>
    </row>
    <row r="93" spans="10:33" ht="15">
      <c r="J93" s="32"/>
      <c r="K93" s="33"/>
      <c r="L93" s="33"/>
      <c r="M93" s="33"/>
      <c r="N93" s="33"/>
      <c r="O93" s="33"/>
      <c r="P93" s="33"/>
      <c r="T93" s="33"/>
      <c r="W93" s="94"/>
      <c r="X93">
        <v>2.309</v>
      </c>
      <c r="Y93">
        <v>2.297</v>
      </c>
      <c r="Z93">
        <v>2.291</v>
      </c>
      <c r="AA93">
        <v>2.56</v>
      </c>
      <c r="AB93">
        <v>3.36</v>
      </c>
      <c r="AC93">
        <v>3.565</v>
      </c>
      <c r="AF93">
        <v>4.649</v>
      </c>
      <c r="AG93" s="86"/>
    </row>
    <row r="94" spans="10:33" ht="15">
      <c r="J94" s="32"/>
      <c r="K94" s="33"/>
      <c r="L94" s="33"/>
      <c r="M94" s="33"/>
      <c r="N94" s="33"/>
      <c r="O94" s="33"/>
      <c r="P94" s="33"/>
      <c r="T94" s="33"/>
      <c r="W94" s="94"/>
      <c r="X94">
        <v>2.3</v>
      </c>
      <c r="Y94">
        <v>2.292</v>
      </c>
      <c r="Z94">
        <v>2.297</v>
      </c>
      <c r="AA94">
        <v>2.569</v>
      </c>
      <c r="AB94">
        <v>3.49</v>
      </c>
      <c r="AC94">
        <v>3.564</v>
      </c>
      <c r="AF94">
        <v>4.658</v>
      </c>
      <c r="AG94" s="86"/>
    </row>
    <row r="95" spans="10:33" ht="15">
      <c r="J95" s="32"/>
      <c r="K95" s="33"/>
      <c r="L95" s="33"/>
      <c r="M95" s="33"/>
      <c r="N95" s="33"/>
      <c r="O95" s="33"/>
      <c r="P95" s="33"/>
      <c r="T95" s="33"/>
      <c r="W95" s="94"/>
      <c r="X95">
        <v>2.291</v>
      </c>
      <c r="Y95">
        <v>2.283</v>
      </c>
      <c r="Z95">
        <v>2.298</v>
      </c>
      <c r="AA95">
        <v>2.565</v>
      </c>
      <c r="AB95">
        <v>3.44</v>
      </c>
      <c r="AC95">
        <v>3.563</v>
      </c>
      <c r="AF95">
        <v>4.649</v>
      </c>
      <c r="AG95" s="86"/>
    </row>
    <row r="96" spans="10:33" ht="15">
      <c r="J96" s="32"/>
      <c r="K96" s="33"/>
      <c r="L96" s="33"/>
      <c r="M96" s="33"/>
      <c r="N96" s="33"/>
      <c r="O96" s="33"/>
      <c r="P96" s="33"/>
      <c r="T96" s="33"/>
      <c r="W96" s="94"/>
      <c r="X96">
        <v>2.297</v>
      </c>
      <c r="Y96">
        <v>2.278</v>
      </c>
      <c r="Z96">
        <v>2.299</v>
      </c>
      <c r="AA96">
        <v>2.565</v>
      </c>
      <c r="AB96">
        <v>3.43</v>
      </c>
      <c r="AC96">
        <v>3.557</v>
      </c>
      <c r="AF96">
        <v>4.652</v>
      </c>
      <c r="AG96" s="86"/>
    </row>
    <row r="97" spans="10:33" ht="15">
      <c r="J97" s="32"/>
      <c r="K97" s="33"/>
      <c r="L97" s="33"/>
      <c r="M97" s="33"/>
      <c r="N97" s="33"/>
      <c r="O97" s="33"/>
      <c r="P97" s="33"/>
      <c r="Q97" s="33"/>
      <c r="T97" s="33"/>
      <c r="W97" s="94"/>
      <c r="X97">
        <v>2.298</v>
      </c>
      <c r="Y97">
        <v>2.285</v>
      </c>
      <c r="Z97">
        <v>2.313</v>
      </c>
      <c r="AA97">
        <v>2.566</v>
      </c>
      <c r="AB97">
        <v>3.41</v>
      </c>
      <c r="AC97">
        <v>3.563</v>
      </c>
      <c r="AE97" s="33"/>
      <c r="AF97">
        <v>4.643</v>
      </c>
      <c r="AG97" s="86"/>
    </row>
    <row r="98" spans="10:33" ht="15">
      <c r="J98" s="32"/>
      <c r="K98" s="33"/>
      <c r="L98" s="33"/>
      <c r="M98" s="33"/>
      <c r="N98" s="33"/>
      <c r="O98" s="33"/>
      <c r="P98" s="33"/>
      <c r="Q98" s="33"/>
      <c r="T98" s="33"/>
      <c r="W98" s="94"/>
      <c r="X98">
        <v>2.307</v>
      </c>
      <c r="Y98">
        <v>2.272</v>
      </c>
      <c r="Z98">
        <v>2.309</v>
      </c>
      <c r="AA98">
        <v>2.568</v>
      </c>
      <c r="AB98">
        <v>3.44</v>
      </c>
      <c r="AC98">
        <v>3.568</v>
      </c>
      <c r="AE98" s="33"/>
      <c r="AF98">
        <v>4.63</v>
      </c>
      <c r="AG98" s="86"/>
    </row>
    <row r="99" spans="10:33" ht="15">
      <c r="J99" s="32"/>
      <c r="K99" s="33"/>
      <c r="L99" s="33"/>
      <c r="M99" s="33"/>
      <c r="N99" s="33"/>
      <c r="O99" s="33"/>
      <c r="P99" s="33"/>
      <c r="Q99" s="33"/>
      <c r="T99" s="33"/>
      <c r="W99" s="94"/>
      <c r="X99">
        <v>2.306</v>
      </c>
      <c r="Y99">
        <v>2.27</v>
      </c>
      <c r="Z99">
        <v>2.322</v>
      </c>
      <c r="AA99">
        <v>2.57</v>
      </c>
      <c r="AB99">
        <v>3.19</v>
      </c>
      <c r="AC99">
        <v>3.563</v>
      </c>
      <c r="AE99" s="33"/>
      <c r="AF99">
        <v>4.606</v>
      </c>
      <c r="AG99" s="86"/>
    </row>
    <row r="100" spans="10:33" ht="15">
      <c r="J100" s="32"/>
      <c r="K100" s="33"/>
      <c r="L100" s="33"/>
      <c r="M100" s="33"/>
      <c r="N100" s="33"/>
      <c r="O100" s="33"/>
      <c r="P100" s="33"/>
      <c r="Q100" s="33"/>
      <c r="T100" s="33"/>
      <c r="W100" s="94"/>
      <c r="X100">
        <v>2.302</v>
      </c>
      <c r="Y100">
        <v>2.285</v>
      </c>
      <c r="Z100">
        <v>2.334</v>
      </c>
      <c r="AA100">
        <v>2.557</v>
      </c>
      <c r="AB100">
        <v>3.36</v>
      </c>
      <c r="AC100">
        <v>3.559</v>
      </c>
      <c r="AE100" s="33"/>
      <c r="AF100">
        <v>4.601</v>
      </c>
      <c r="AG100" s="86"/>
    </row>
    <row r="101" spans="10:33" ht="15.75" thickBot="1">
      <c r="J101" s="38"/>
      <c r="K101" s="35"/>
      <c r="L101" s="35"/>
      <c r="M101" s="35"/>
      <c r="N101" s="35"/>
      <c r="O101" s="35"/>
      <c r="P101" s="35"/>
      <c r="Q101" s="35"/>
      <c r="T101" s="35"/>
      <c r="U101" s="39"/>
      <c r="W101" s="94"/>
      <c r="X101">
        <v>2.304</v>
      </c>
      <c r="Y101">
        <v>2.298</v>
      </c>
      <c r="Z101">
        <v>2.345</v>
      </c>
      <c r="AA101">
        <v>2.525</v>
      </c>
      <c r="AB101">
        <v>3.48</v>
      </c>
      <c r="AC101">
        <v>3.556</v>
      </c>
      <c r="AE101" s="87"/>
      <c r="AF101">
        <v>4.598</v>
      </c>
      <c r="AG101" s="88"/>
    </row>
    <row r="102" spans="23:32" ht="15">
      <c r="W102" s="94"/>
      <c r="X102">
        <v>2.319</v>
      </c>
      <c r="Y102">
        <v>2.309</v>
      </c>
      <c r="Z102">
        <v>2.345</v>
      </c>
      <c r="AA102">
        <v>2.519</v>
      </c>
      <c r="AB102">
        <v>3.64</v>
      </c>
      <c r="AC102">
        <v>3.557</v>
      </c>
      <c r="AF102">
        <v>4.597</v>
      </c>
    </row>
    <row r="103" spans="23:32" ht="15">
      <c r="W103" s="94"/>
      <c r="X103">
        <v>2.315</v>
      </c>
      <c r="Y103">
        <v>2.321</v>
      </c>
      <c r="Z103">
        <v>2.336</v>
      </c>
      <c r="AA103">
        <v>2.523</v>
      </c>
      <c r="AB103">
        <v>3.78</v>
      </c>
      <c r="AC103">
        <v>3.558</v>
      </c>
      <c r="AF103">
        <v>4.605</v>
      </c>
    </row>
    <row r="104" spans="23:32" ht="15">
      <c r="W104" s="94"/>
      <c r="X104">
        <v>2.31</v>
      </c>
      <c r="Y104">
        <v>2.322</v>
      </c>
      <c r="Z104">
        <v>2.331</v>
      </c>
      <c r="AA104">
        <v>2.519</v>
      </c>
      <c r="AB104">
        <v>3.86</v>
      </c>
      <c r="AC104">
        <v>3.57</v>
      </c>
      <c r="AF104">
        <v>4.606</v>
      </c>
    </row>
    <row r="105" spans="23:32" ht="15">
      <c r="W105" s="94"/>
      <c r="X105">
        <v>2.313</v>
      </c>
      <c r="Y105">
        <v>2.316</v>
      </c>
      <c r="Z105">
        <v>2.336</v>
      </c>
      <c r="AA105">
        <v>2.517</v>
      </c>
      <c r="AB105">
        <v>3.95</v>
      </c>
      <c r="AC105">
        <v>3.581</v>
      </c>
      <c r="AF105">
        <v>4.619</v>
      </c>
    </row>
    <row r="106" spans="23:32" ht="15">
      <c r="W106" s="94"/>
      <c r="X106">
        <v>2.326</v>
      </c>
      <c r="Y106">
        <v>2.315</v>
      </c>
      <c r="Z106">
        <v>2.324</v>
      </c>
      <c r="AA106">
        <v>2.549</v>
      </c>
      <c r="AB106">
        <v>3.86</v>
      </c>
      <c r="AC106">
        <v>3.591</v>
      </c>
      <c r="AF106">
        <v>4.613</v>
      </c>
    </row>
    <row r="107" spans="23:32" ht="15">
      <c r="W107" s="94"/>
      <c r="X107">
        <v>2.315</v>
      </c>
      <c r="Y107">
        <v>2.32</v>
      </c>
      <c r="Z107">
        <v>2.324</v>
      </c>
      <c r="AA107">
        <v>2.574</v>
      </c>
      <c r="AB107">
        <v>3.88</v>
      </c>
      <c r="AC107">
        <v>3.585</v>
      </c>
      <c r="AF107">
        <v>4.605</v>
      </c>
    </row>
    <row r="108" spans="23:32" ht="15">
      <c r="W108" s="94"/>
      <c r="X108">
        <v>2.304</v>
      </c>
      <c r="Y108">
        <v>2.321</v>
      </c>
      <c r="Z108">
        <v>2.337</v>
      </c>
      <c r="AA108">
        <v>2.586</v>
      </c>
      <c r="AB108">
        <v>3.8</v>
      </c>
      <c r="AF108">
        <v>4.601</v>
      </c>
    </row>
    <row r="109" spans="23:32" ht="15">
      <c r="W109" s="94"/>
      <c r="X109">
        <v>2.297</v>
      </c>
      <c r="Y109">
        <v>2.315</v>
      </c>
      <c r="Z109">
        <v>2.337</v>
      </c>
      <c r="AA109">
        <v>2.587</v>
      </c>
      <c r="AB109">
        <v>3.82</v>
      </c>
      <c r="AF109">
        <v>4.594</v>
      </c>
    </row>
    <row r="110" spans="23:32" ht="15">
      <c r="W110" s="94"/>
      <c r="X110">
        <v>2.287</v>
      </c>
      <c r="Y110">
        <v>2.315</v>
      </c>
      <c r="Z110">
        <v>2.345</v>
      </c>
      <c r="AA110">
        <v>2.587</v>
      </c>
      <c r="AB110">
        <v>3.67</v>
      </c>
      <c r="AF110">
        <v>4.588</v>
      </c>
    </row>
    <row r="111" spans="23:32" ht="15">
      <c r="W111" s="94"/>
      <c r="X111">
        <v>2.265</v>
      </c>
      <c r="Y111">
        <v>2.314</v>
      </c>
      <c r="Z111">
        <v>2.354</v>
      </c>
      <c r="AA111">
        <v>2.567</v>
      </c>
      <c r="AB111">
        <v>3.6</v>
      </c>
      <c r="AF111">
        <v>4.604</v>
      </c>
    </row>
    <row r="112" spans="23:32" ht="15">
      <c r="W112" s="94"/>
      <c r="X112">
        <v>2.243</v>
      </c>
      <c r="Y112">
        <v>2.302</v>
      </c>
      <c r="Z112">
        <v>2.355</v>
      </c>
      <c r="AA112">
        <v>2.555</v>
      </c>
      <c r="AB112">
        <v>3.47</v>
      </c>
      <c r="AF112">
        <v>4.606</v>
      </c>
    </row>
    <row r="113" spans="23:32" ht="15">
      <c r="W113" s="94"/>
      <c r="X113">
        <v>2.246</v>
      </c>
      <c r="Y113">
        <v>2.301</v>
      </c>
      <c r="Z113">
        <v>2.355</v>
      </c>
      <c r="AA113">
        <v>2.555</v>
      </c>
      <c r="AB113">
        <v>3.17</v>
      </c>
      <c r="AF113">
        <v>4.597</v>
      </c>
    </row>
    <row r="114" spans="23:32" ht="15">
      <c r="W114" s="94"/>
      <c r="X114">
        <v>2.235</v>
      </c>
      <c r="Y114">
        <v>2.292</v>
      </c>
      <c r="Z114">
        <v>2.36</v>
      </c>
      <c r="AA114">
        <v>2.547</v>
      </c>
      <c r="AB114">
        <v>3.8</v>
      </c>
      <c r="AF114">
        <v>4.614</v>
      </c>
    </row>
    <row r="115" spans="24:32" ht="15">
      <c r="X115">
        <v>2.243</v>
      </c>
      <c r="Y115">
        <v>2.291</v>
      </c>
      <c r="Z115">
        <v>2.365</v>
      </c>
      <c r="AA115">
        <v>2.543</v>
      </c>
      <c r="AB115">
        <v>3.1</v>
      </c>
      <c r="AF115">
        <v>4.611</v>
      </c>
    </row>
    <row r="116" spans="24:32" ht="15">
      <c r="X116">
        <v>2.243</v>
      </c>
      <c r="Y116">
        <v>2.298</v>
      </c>
      <c r="Z116">
        <v>2.358</v>
      </c>
      <c r="AA116">
        <v>2.55</v>
      </c>
      <c r="AB116">
        <v>3.38</v>
      </c>
      <c r="AF116">
        <v>4.61</v>
      </c>
    </row>
    <row r="117" spans="24:32" ht="15">
      <c r="X117">
        <v>2.252</v>
      </c>
      <c r="Y117">
        <v>2.299</v>
      </c>
      <c r="Z117">
        <v>2.357</v>
      </c>
      <c r="AA117">
        <v>2.551</v>
      </c>
      <c r="AB117">
        <v>3.31</v>
      </c>
      <c r="AF117">
        <v>4.596</v>
      </c>
    </row>
    <row r="118" spans="24:32" ht="15">
      <c r="X118">
        <v>2.264</v>
      </c>
      <c r="Y118">
        <v>2.308</v>
      </c>
      <c r="Z118">
        <v>2.342</v>
      </c>
      <c r="AA118">
        <v>2.556</v>
      </c>
      <c r="AB118">
        <v>3.43</v>
      </c>
      <c r="AF118">
        <v>4.603</v>
      </c>
    </row>
    <row r="119" spans="24:32" ht="15">
      <c r="X119">
        <v>2.276</v>
      </c>
      <c r="Y119">
        <v>2.298</v>
      </c>
      <c r="Z119">
        <v>2.35</v>
      </c>
      <c r="AA119">
        <v>2.538</v>
      </c>
      <c r="AB119">
        <v>3.51</v>
      </c>
      <c r="AF119">
        <v>4.595</v>
      </c>
    </row>
    <row r="120" spans="24:32" ht="15">
      <c r="X120">
        <v>2.276</v>
      </c>
      <c r="Y120">
        <v>2.3</v>
      </c>
      <c r="Z120">
        <v>2.341</v>
      </c>
      <c r="AA120">
        <v>2.527</v>
      </c>
      <c r="AB120">
        <v>3.58</v>
      </c>
      <c r="AF120">
        <v>4.568</v>
      </c>
    </row>
    <row r="121" spans="24:32" ht="15">
      <c r="X121">
        <v>2.278</v>
      </c>
      <c r="Y121">
        <v>2.301</v>
      </c>
      <c r="Z121">
        <v>2.334</v>
      </c>
      <c r="AA121">
        <v>2.523</v>
      </c>
      <c r="AB121">
        <v>3.54</v>
      </c>
      <c r="AF121">
        <v>4.56</v>
      </c>
    </row>
    <row r="122" spans="24:32" ht="15">
      <c r="X122">
        <v>2.289</v>
      </c>
      <c r="Y122">
        <v>2.304</v>
      </c>
      <c r="Z122">
        <v>2.335</v>
      </c>
      <c r="AA122">
        <v>2.526</v>
      </c>
      <c r="AB122">
        <v>3.57</v>
      </c>
      <c r="AF122">
        <v>4.56</v>
      </c>
    </row>
    <row r="123" spans="24:32" ht="15">
      <c r="X123">
        <v>2.295</v>
      </c>
      <c r="Y123">
        <v>2.308</v>
      </c>
      <c r="Z123">
        <v>2.33</v>
      </c>
      <c r="AA123">
        <v>2.526</v>
      </c>
      <c r="AB123">
        <v>3.74</v>
      </c>
      <c r="AF123">
        <v>4.558</v>
      </c>
    </row>
    <row r="124" spans="24:32" ht="15">
      <c r="X124">
        <v>2.296</v>
      </c>
      <c r="Y124">
        <v>2.311</v>
      </c>
      <c r="Z124">
        <v>2.328</v>
      </c>
      <c r="AA124">
        <v>2.537</v>
      </c>
      <c r="AB124">
        <v>3.91</v>
      </c>
      <c r="AF124">
        <v>4.554</v>
      </c>
    </row>
    <row r="125" spans="24:32" ht="15">
      <c r="X125">
        <v>2.292</v>
      </c>
      <c r="Y125">
        <v>2.302</v>
      </c>
      <c r="Z125">
        <v>2.302</v>
      </c>
      <c r="AA125">
        <v>2.558</v>
      </c>
      <c r="AB125">
        <v>3.96</v>
      </c>
      <c r="AF125">
        <v>4.555</v>
      </c>
    </row>
    <row r="126" spans="24:32" ht="15">
      <c r="X126">
        <v>2.305</v>
      </c>
      <c r="Y126">
        <v>2.307</v>
      </c>
      <c r="Z126">
        <v>2.297</v>
      </c>
      <c r="AA126">
        <v>2.55</v>
      </c>
      <c r="AB126">
        <v>3.1</v>
      </c>
      <c r="AF126">
        <v>4.57</v>
      </c>
    </row>
    <row r="127" spans="24:32" ht="15">
      <c r="X127">
        <v>2.312</v>
      </c>
      <c r="Y127">
        <v>2.302</v>
      </c>
      <c r="Z127">
        <v>2.301</v>
      </c>
      <c r="AA127">
        <v>2.55</v>
      </c>
      <c r="AB127">
        <v>3.92</v>
      </c>
      <c r="AF127">
        <v>4.574</v>
      </c>
    </row>
    <row r="128" spans="24:32" ht="15">
      <c r="X128">
        <v>2.306</v>
      </c>
      <c r="Y128">
        <v>2.302</v>
      </c>
      <c r="Z128">
        <v>2.312</v>
      </c>
      <c r="AA128">
        <v>2.557</v>
      </c>
      <c r="AB128">
        <v>3.83</v>
      </c>
      <c r="AF128">
        <v>4.563</v>
      </c>
    </row>
    <row r="129" spans="24:32" ht="15">
      <c r="X129">
        <v>2.296</v>
      </c>
      <c r="Z129">
        <v>2.314</v>
      </c>
      <c r="AA129">
        <v>2.554</v>
      </c>
      <c r="AB129">
        <v>3.72</v>
      </c>
      <c r="AF129">
        <v>4.56</v>
      </c>
    </row>
    <row r="130" spans="24:32" ht="15">
      <c r="X130">
        <v>2.301</v>
      </c>
      <c r="Z130">
        <v>2.323</v>
      </c>
      <c r="AA130">
        <v>2.546</v>
      </c>
      <c r="AB130">
        <v>3.55</v>
      </c>
      <c r="AF130">
        <v>4.578</v>
      </c>
    </row>
    <row r="131" spans="24:32" ht="15">
      <c r="X131">
        <v>2.292</v>
      </c>
      <c r="Z131">
        <v>2.341</v>
      </c>
      <c r="AA131">
        <v>2.542</v>
      </c>
      <c r="AB131">
        <v>3.51</v>
      </c>
      <c r="AF131">
        <v>4.592</v>
      </c>
    </row>
    <row r="132" spans="24:28" ht="15">
      <c r="X132">
        <v>2.287</v>
      </c>
      <c r="Z132">
        <v>2.338</v>
      </c>
      <c r="AA132">
        <v>2.542</v>
      </c>
      <c r="AB132">
        <v>3.27</v>
      </c>
    </row>
    <row r="133" spans="24:28" ht="15">
      <c r="X133">
        <v>2.288</v>
      </c>
      <c r="Z133">
        <v>2.339</v>
      </c>
      <c r="AA133">
        <v>2.545</v>
      </c>
      <c r="AB133">
        <v>3.34</v>
      </c>
    </row>
    <row r="134" spans="24:28" ht="15">
      <c r="X134">
        <v>2.298</v>
      </c>
      <c r="Z134">
        <v>2.333</v>
      </c>
      <c r="AA134">
        <v>2.548</v>
      </c>
      <c r="AB134">
        <v>3.24</v>
      </c>
    </row>
    <row r="135" spans="24:28" ht="15">
      <c r="X135">
        <v>2.297</v>
      </c>
      <c r="Z135">
        <v>2.339</v>
      </c>
      <c r="AA135">
        <v>2.555</v>
      </c>
      <c r="AB135">
        <v>3.14</v>
      </c>
    </row>
    <row r="136" spans="24:28" ht="15">
      <c r="X136">
        <v>2.312</v>
      </c>
      <c r="Z136">
        <v>2.33</v>
      </c>
      <c r="AA136">
        <v>2.55</v>
      </c>
      <c r="AB136">
        <v>3.12</v>
      </c>
    </row>
    <row r="137" spans="24:28" ht="15">
      <c r="X137">
        <v>2.32</v>
      </c>
      <c r="Z137">
        <v>2.332</v>
      </c>
      <c r="AA137">
        <v>2.549</v>
      </c>
      <c r="AB137">
        <v>3.11</v>
      </c>
    </row>
    <row r="138" spans="24:28" ht="15">
      <c r="X138">
        <v>2.33</v>
      </c>
      <c r="Z138">
        <v>2.326</v>
      </c>
      <c r="AA138">
        <v>2.545</v>
      </c>
      <c r="AB138">
        <v>3.1</v>
      </c>
    </row>
    <row r="139" spans="24:28" ht="15">
      <c r="X139">
        <v>2.331</v>
      </c>
      <c r="Z139">
        <v>2.321</v>
      </c>
      <c r="AA139">
        <v>2.537</v>
      </c>
      <c r="AB139">
        <v>2.997</v>
      </c>
    </row>
    <row r="140" spans="24:28" ht="15">
      <c r="X140">
        <v>2.342</v>
      </c>
      <c r="Z140">
        <v>2.32</v>
      </c>
      <c r="AA140">
        <v>2.536</v>
      </c>
      <c r="AB140">
        <v>3.1</v>
      </c>
    </row>
    <row r="141" spans="24:28" ht="15">
      <c r="X141">
        <v>2.327</v>
      </c>
      <c r="Z141">
        <v>2.32</v>
      </c>
      <c r="AA141">
        <v>2.553</v>
      </c>
      <c r="AB141">
        <v>2.992</v>
      </c>
    </row>
    <row r="142" spans="24:28" ht="15">
      <c r="X142">
        <v>2.315</v>
      </c>
      <c r="Z142">
        <v>2.312</v>
      </c>
      <c r="AA142">
        <v>2.57</v>
      </c>
      <c r="AB142">
        <v>3.4</v>
      </c>
    </row>
    <row r="143" spans="24:28" ht="15">
      <c r="X143">
        <v>2.299</v>
      </c>
      <c r="Z143">
        <v>2.309</v>
      </c>
      <c r="AA143">
        <v>2.57</v>
      </c>
      <c r="AB143">
        <v>3.14</v>
      </c>
    </row>
    <row r="144" spans="24:28" ht="15">
      <c r="X144">
        <v>2.291</v>
      </c>
      <c r="Z144">
        <v>2.322</v>
      </c>
      <c r="AA144">
        <v>2.572</v>
      </c>
      <c r="AB144">
        <v>3.13</v>
      </c>
    </row>
    <row r="145" spans="24:28" ht="15">
      <c r="X145">
        <v>2.286</v>
      </c>
      <c r="Z145">
        <v>2.325</v>
      </c>
      <c r="AA145">
        <v>2.571</v>
      </c>
      <c r="AB145">
        <v>3.17</v>
      </c>
    </row>
    <row r="146" spans="24:28" ht="15">
      <c r="X146">
        <v>2.283</v>
      </c>
      <c r="Z146">
        <v>2.34</v>
      </c>
      <c r="AA146">
        <v>2.558</v>
      </c>
      <c r="AB146">
        <v>3.18</v>
      </c>
    </row>
    <row r="147" spans="24:28" ht="15">
      <c r="X147">
        <v>2.29</v>
      </c>
      <c r="Z147">
        <v>2.35</v>
      </c>
      <c r="AA147">
        <v>2.549</v>
      </c>
      <c r="AB147">
        <v>3.5</v>
      </c>
    </row>
    <row r="148" spans="24:28" ht="15">
      <c r="X148">
        <v>2.306</v>
      </c>
      <c r="Z148">
        <v>2.354</v>
      </c>
      <c r="AA148">
        <v>2.544</v>
      </c>
      <c r="AB148">
        <v>3.14</v>
      </c>
    </row>
    <row r="149" spans="24:28" ht="15">
      <c r="X149">
        <v>2.302</v>
      </c>
      <c r="Z149">
        <v>2.356</v>
      </c>
      <c r="AA149">
        <v>2.559</v>
      </c>
      <c r="AB149">
        <v>3.2</v>
      </c>
    </row>
    <row r="150" spans="24:28" ht="15">
      <c r="X150">
        <v>2.321</v>
      </c>
      <c r="Z150">
        <v>2.366</v>
      </c>
      <c r="AA150">
        <v>2.543</v>
      </c>
      <c r="AB150">
        <v>2.992</v>
      </c>
    </row>
    <row r="151" spans="24:28" ht="15">
      <c r="X151">
        <v>2.321</v>
      </c>
      <c r="Z151">
        <v>2.343</v>
      </c>
      <c r="AA151">
        <v>2.559</v>
      </c>
      <c r="AB151">
        <v>2.984</v>
      </c>
    </row>
    <row r="152" spans="24:28" ht="15">
      <c r="X152">
        <v>2.307</v>
      </c>
      <c r="Z152">
        <v>2.333</v>
      </c>
      <c r="AA152">
        <v>2.548</v>
      </c>
      <c r="AB152">
        <v>2.977</v>
      </c>
    </row>
    <row r="153" spans="24:28" ht="15">
      <c r="X153">
        <v>2.294</v>
      </c>
      <c r="Z153">
        <v>2.339</v>
      </c>
      <c r="AA153">
        <v>2.565</v>
      </c>
      <c r="AB153">
        <v>2.968</v>
      </c>
    </row>
    <row r="154" spans="24:28" ht="15">
      <c r="X154">
        <v>2.29</v>
      </c>
      <c r="Z154">
        <v>2.336</v>
      </c>
      <c r="AA154">
        <v>2.581</v>
      </c>
      <c r="AB154">
        <v>2.952</v>
      </c>
    </row>
    <row r="155" spans="24:28" ht="15">
      <c r="X155">
        <v>2.296</v>
      </c>
      <c r="Z155">
        <v>2.338</v>
      </c>
      <c r="AA155">
        <v>2.589</v>
      </c>
      <c r="AB155">
        <v>2.962</v>
      </c>
    </row>
    <row r="156" spans="24:28" ht="15">
      <c r="X156">
        <v>2.289</v>
      </c>
      <c r="Z156">
        <v>2.348</v>
      </c>
      <c r="AA156">
        <v>2.592</v>
      </c>
      <c r="AB156">
        <v>2.961</v>
      </c>
    </row>
    <row r="157" spans="24:28" ht="15">
      <c r="X157">
        <v>2.301</v>
      </c>
      <c r="Z157">
        <v>2.345</v>
      </c>
      <c r="AA157">
        <v>2.599</v>
      </c>
      <c r="AB157">
        <v>2.967</v>
      </c>
    </row>
    <row r="158" spans="24:28" ht="15">
      <c r="X158">
        <v>2.305</v>
      </c>
      <c r="Z158">
        <v>2.343</v>
      </c>
      <c r="AA158">
        <v>2.595</v>
      </c>
      <c r="AB158">
        <v>2.97</v>
      </c>
    </row>
    <row r="159" spans="24:28" ht="15">
      <c r="X159">
        <v>2.305</v>
      </c>
      <c r="Z159">
        <v>2.323</v>
      </c>
      <c r="AA159">
        <v>2.594</v>
      </c>
      <c r="AB159">
        <v>2.995</v>
      </c>
    </row>
    <row r="160" spans="24:28" ht="15">
      <c r="X160">
        <v>2.304</v>
      </c>
      <c r="Z160">
        <v>2.314</v>
      </c>
      <c r="AA160">
        <v>2.595</v>
      </c>
      <c r="AB160">
        <v>2.997</v>
      </c>
    </row>
    <row r="161" spans="24:28" ht="15">
      <c r="X161">
        <v>2.309</v>
      </c>
      <c r="Z161">
        <v>2.319</v>
      </c>
      <c r="AA161">
        <v>2.596</v>
      </c>
      <c r="AB161">
        <v>3.2</v>
      </c>
    </row>
    <row r="162" spans="24:28" ht="15">
      <c r="X162">
        <v>2.303</v>
      </c>
      <c r="Z162">
        <v>2.314</v>
      </c>
      <c r="AA162">
        <v>2.587</v>
      </c>
      <c r="AB162">
        <v>2.993</v>
      </c>
    </row>
    <row r="163" spans="24:28" ht="15">
      <c r="X163">
        <v>2.3</v>
      </c>
      <c r="Z163">
        <v>2.312</v>
      </c>
      <c r="AA163">
        <v>2.578</v>
      </c>
      <c r="AB163">
        <v>2.996</v>
      </c>
    </row>
    <row r="164" spans="24:28" ht="15">
      <c r="X164">
        <v>2.306</v>
      </c>
      <c r="Z164">
        <v>2.307</v>
      </c>
      <c r="AA164">
        <v>2.578</v>
      </c>
      <c r="AB164">
        <v>3.5</v>
      </c>
    </row>
    <row r="165" spans="24:28" ht="15">
      <c r="X165">
        <v>2.322</v>
      </c>
      <c r="Z165">
        <v>2.3</v>
      </c>
      <c r="AA165">
        <v>2.573</v>
      </c>
      <c r="AB165">
        <v>3.6</v>
      </c>
    </row>
    <row r="166" spans="24:28" ht="15">
      <c r="X166">
        <v>2.324</v>
      </c>
      <c r="Z166">
        <v>2.301</v>
      </c>
      <c r="AA166">
        <v>2.565</v>
      </c>
      <c r="AB166">
        <v>3.16</v>
      </c>
    </row>
    <row r="167" spans="24:28" ht="15">
      <c r="X167">
        <v>2.32</v>
      </c>
      <c r="Z167">
        <v>2.302</v>
      </c>
      <c r="AA167">
        <v>2.575</v>
      </c>
      <c r="AB167">
        <v>3.32</v>
      </c>
    </row>
    <row r="168" spans="24:28" ht="15">
      <c r="X168">
        <v>2.326</v>
      </c>
      <c r="Z168">
        <v>2.314</v>
      </c>
      <c r="AA168">
        <v>2.573</v>
      </c>
      <c r="AB168">
        <v>3.49</v>
      </c>
    </row>
    <row r="169" spans="24:28" ht="15">
      <c r="X169">
        <v>2.314</v>
      </c>
      <c r="Z169">
        <v>2.315</v>
      </c>
      <c r="AA169">
        <v>2.574</v>
      </c>
      <c r="AB169">
        <v>3.64</v>
      </c>
    </row>
    <row r="170" spans="24:28" ht="15">
      <c r="X170">
        <v>2.296</v>
      </c>
      <c r="Z170">
        <v>2.336</v>
      </c>
      <c r="AA170">
        <v>2.567</v>
      </c>
      <c r="AB170">
        <v>3.69</v>
      </c>
    </row>
    <row r="171" spans="24:28" ht="15">
      <c r="X171">
        <v>2.3</v>
      </c>
      <c r="Z171">
        <v>2.334</v>
      </c>
      <c r="AA171">
        <v>2.562</v>
      </c>
      <c r="AB171">
        <v>3.77</v>
      </c>
    </row>
    <row r="172" spans="24:28" ht="15">
      <c r="X172">
        <v>2.296</v>
      </c>
      <c r="Z172">
        <v>2.328</v>
      </c>
      <c r="AA172">
        <v>2.566</v>
      </c>
      <c r="AB172">
        <v>3.91</v>
      </c>
    </row>
    <row r="173" spans="24:28" ht="15">
      <c r="X173">
        <v>2.289</v>
      </c>
      <c r="Z173">
        <v>2.33</v>
      </c>
      <c r="AA173">
        <v>2.571</v>
      </c>
      <c r="AB173">
        <v>3.94</v>
      </c>
    </row>
    <row r="174" spans="24:28" ht="15">
      <c r="X174">
        <v>2.295</v>
      </c>
      <c r="Z174">
        <v>2.323</v>
      </c>
      <c r="AA174">
        <v>2.57</v>
      </c>
      <c r="AB174">
        <v>3.92</v>
      </c>
    </row>
    <row r="175" spans="24:28" ht="15">
      <c r="X175">
        <v>2.298</v>
      </c>
      <c r="Z175">
        <v>2.333</v>
      </c>
      <c r="AA175">
        <v>2.571</v>
      </c>
      <c r="AB175">
        <v>3.83</v>
      </c>
    </row>
    <row r="176" spans="24:28" ht="15">
      <c r="X176">
        <v>2.281</v>
      </c>
      <c r="Z176">
        <v>2.336</v>
      </c>
      <c r="AA176">
        <v>2.566</v>
      </c>
      <c r="AB176">
        <v>3.77</v>
      </c>
    </row>
    <row r="177" spans="24:28" ht="15">
      <c r="X177">
        <v>2.264</v>
      </c>
      <c r="Z177">
        <v>2.325</v>
      </c>
      <c r="AA177">
        <v>2.566</v>
      </c>
      <c r="AB177">
        <v>3.76</v>
      </c>
    </row>
    <row r="178" spans="24:28" ht="15">
      <c r="X178">
        <v>2.251</v>
      </c>
      <c r="Z178">
        <v>2.325</v>
      </c>
      <c r="AA178">
        <v>2.577</v>
      </c>
      <c r="AB178">
        <v>3.75</v>
      </c>
    </row>
    <row r="179" spans="24:28" ht="15">
      <c r="X179">
        <v>2.236</v>
      </c>
      <c r="Z179">
        <v>2.332</v>
      </c>
      <c r="AA179">
        <v>2.576</v>
      </c>
      <c r="AB179">
        <v>3.72</v>
      </c>
    </row>
    <row r="180" spans="24:28" ht="15">
      <c r="X180">
        <v>2.234</v>
      </c>
      <c r="Z180">
        <v>2.326</v>
      </c>
      <c r="AA180">
        <v>2.572</v>
      </c>
      <c r="AB180">
        <v>3.82</v>
      </c>
    </row>
    <row r="181" spans="24:28" ht="15">
      <c r="X181">
        <v>2.227</v>
      </c>
      <c r="Z181">
        <v>2.329</v>
      </c>
      <c r="AA181">
        <v>2.577</v>
      </c>
      <c r="AB181">
        <v>3.9</v>
      </c>
    </row>
    <row r="182" spans="24:28" ht="15">
      <c r="X182">
        <v>2.233</v>
      </c>
      <c r="Z182">
        <v>2.33</v>
      </c>
      <c r="AA182">
        <v>2.577</v>
      </c>
      <c r="AB182">
        <v>3.86</v>
      </c>
    </row>
    <row r="183" spans="24:28" ht="15">
      <c r="X183">
        <v>2.255</v>
      </c>
      <c r="Z183">
        <v>2.326</v>
      </c>
      <c r="AA183">
        <v>2.578</v>
      </c>
      <c r="AB183">
        <v>3.81</v>
      </c>
    </row>
    <row r="184" spans="24:28" ht="15">
      <c r="X184">
        <v>2.26</v>
      </c>
      <c r="Z184">
        <v>2.323</v>
      </c>
      <c r="AA184">
        <v>2.577</v>
      </c>
      <c r="AB184">
        <v>3.9</v>
      </c>
    </row>
    <row r="185" spans="24:28" ht="15">
      <c r="X185">
        <v>2.27</v>
      </c>
      <c r="Z185">
        <v>2.332</v>
      </c>
      <c r="AA185">
        <v>2.572</v>
      </c>
      <c r="AB185">
        <v>3.95</v>
      </c>
    </row>
    <row r="186" spans="24:28" ht="15">
      <c r="X186">
        <v>2.272</v>
      </c>
      <c r="Z186">
        <v>2.335</v>
      </c>
      <c r="AA186">
        <v>2.572</v>
      </c>
      <c r="AB186">
        <v>3.92</v>
      </c>
    </row>
    <row r="187" spans="24:28" ht="15">
      <c r="X187">
        <v>2.275</v>
      </c>
      <c r="Z187">
        <v>2.328</v>
      </c>
      <c r="AA187">
        <v>2.589</v>
      </c>
      <c r="AB187">
        <v>3.88</v>
      </c>
    </row>
    <row r="188" spans="24:28" ht="15">
      <c r="X188">
        <v>2.283</v>
      </c>
      <c r="Z188">
        <v>2.313</v>
      </c>
      <c r="AA188">
        <v>2.59</v>
      </c>
      <c r="AB188">
        <v>3.64</v>
      </c>
    </row>
    <row r="189" spans="24:28" ht="15">
      <c r="X189">
        <v>2.275</v>
      </c>
      <c r="Z189">
        <v>2.316</v>
      </c>
      <c r="AA189">
        <v>2.578</v>
      </c>
      <c r="AB189">
        <v>3.56</v>
      </c>
    </row>
    <row r="190" spans="24:28" ht="15">
      <c r="X190">
        <v>2.281</v>
      </c>
      <c r="Z190">
        <v>2.327</v>
      </c>
      <c r="AA190">
        <v>2.581</v>
      </c>
      <c r="AB190">
        <v>3.43</v>
      </c>
    </row>
    <row r="191" spans="24:28" ht="15">
      <c r="X191">
        <v>2.277</v>
      </c>
      <c r="Z191">
        <v>2.321</v>
      </c>
      <c r="AA191">
        <v>2.57</v>
      </c>
      <c r="AB191">
        <v>3.31</v>
      </c>
    </row>
    <row r="192" spans="24:28" ht="15">
      <c r="X192">
        <v>2.278</v>
      </c>
      <c r="Z192">
        <v>2.325</v>
      </c>
      <c r="AA192">
        <v>2.567</v>
      </c>
      <c r="AB192">
        <v>3.21</v>
      </c>
    </row>
    <row r="193" spans="24:28" ht="15">
      <c r="X193">
        <v>2.265</v>
      </c>
      <c r="Z193">
        <v>2.342</v>
      </c>
      <c r="AA193">
        <v>2.557</v>
      </c>
      <c r="AB193">
        <v>3.25</v>
      </c>
    </row>
    <row r="194" spans="24:28" ht="15">
      <c r="X194">
        <v>2.256</v>
      </c>
      <c r="Z194">
        <v>2.362</v>
      </c>
      <c r="AA194">
        <v>2.554</v>
      </c>
      <c r="AB194">
        <v>3.41</v>
      </c>
    </row>
    <row r="195" spans="26:28" ht="15">
      <c r="Z195">
        <v>2.361</v>
      </c>
      <c r="AA195">
        <v>2.552</v>
      </c>
      <c r="AB195">
        <v>3.5</v>
      </c>
    </row>
    <row r="196" spans="26:28" ht="15">
      <c r="Z196">
        <v>2.36</v>
      </c>
      <c r="AA196">
        <v>2.558</v>
      </c>
      <c r="AB196">
        <v>3.62</v>
      </c>
    </row>
    <row r="197" spans="26:28" ht="15">
      <c r="Z197">
        <v>2.363</v>
      </c>
      <c r="AA197">
        <v>2.575</v>
      </c>
      <c r="AB197">
        <v>3.86</v>
      </c>
    </row>
    <row r="198" spans="26:28" ht="15">
      <c r="Z198">
        <v>2.37</v>
      </c>
      <c r="AA198">
        <v>2.587</v>
      </c>
      <c r="AB198">
        <v>3.111</v>
      </c>
    </row>
    <row r="199" spans="26:28" ht="15">
      <c r="Z199">
        <v>2.347</v>
      </c>
      <c r="AA199">
        <v>2.598</v>
      </c>
      <c r="AB199">
        <v>3.106</v>
      </c>
    </row>
    <row r="200" spans="26:28" ht="15">
      <c r="Z200">
        <v>2.351</v>
      </c>
      <c r="AA200">
        <v>2.606</v>
      </c>
      <c r="AB200">
        <v>3.95</v>
      </c>
    </row>
    <row r="201" spans="26:28" ht="15">
      <c r="Z201">
        <v>2.334</v>
      </c>
      <c r="AA201">
        <v>2.602</v>
      </c>
      <c r="AB201">
        <v>3.106</v>
      </c>
    </row>
    <row r="202" spans="26:28" ht="15">
      <c r="Z202">
        <v>2.324</v>
      </c>
      <c r="AA202">
        <v>2.604</v>
      </c>
      <c r="AB202">
        <v>3.88</v>
      </c>
    </row>
    <row r="203" spans="26:28" ht="15">
      <c r="Z203">
        <v>2.317</v>
      </c>
      <c r="AA203">
        <v>2.609</v>
      </c>
      <c r="AB203">
        <v>3.84</v>
      </c>
    </row>
    <row r="204" spans="26:28" ht="15">
      <c r="Z204">
        <v>2.314</v>
      </c>
      <c r="AA204">
        <v>2.603</v>
      </c>
      <c r="AB204">
        <v>3.72</v>
      </c>
    </row>
    <row r="205" spans="26:28" ht="15">
      <c r="Z205">
        <v>2.306</v>
      </c>
      <c r="AA205">
        <v>2.604</v>
      </c>
      <c r="AB205">
        <v>3.66</v>
      </c>
    </row>
    <row r="206" spans="26:28" ht="15">
      <c r="Z206">
        <v>2.303</v>
      </c>
      <c r="AA206">
        <v>2.594</v>
      </c>
      <c r="AB206">
        <v>3.6</v>
      </c>
    </row>
    <row r="207" spans="26:28" ht="15">
      <c r="Z207">
        <v>2.315</v>
      </c>
      <c r="AA207">
        <v>2.591</v>
      </c>
      <c r="AB207">
        <v>3.65</v>
      </c>
    </row>
    <row r="208" spans="26:28" ht="15">
      <c r="Z208">
        <v>2.323</v>
      </c>
      <c r="AA208">
        <v>2.563</v>
      </c>
      <c r="AB208">
        <v>3.71</v>
      </c>
    </row>
    <row r="209" spans="26:28" ht="15">
      <c r="Z209">
        <v>2.322</v>
      </c>
      <c r="AA209">
        <v>2.563</v>
      </c>
      <c r="AB209">
        <v>3.68</v>
      </c>
    </row>
    <row r="210" spans="26:28" ht="15">
      <c r="Z210">
        <v>2.336</v>
      </c>
      <c r="AA210">
        <v>2.559</v>
      </c>
      <c r="AB210">
        <v>3.9</v>
      </c>
    </row>
    <row r="211" spans="26:28" ht="15">
      <c r="Z211">
        <v>2.338</v>
      </c>
      <c r="AA211">
        <v>2.563</v>
      </c>
      <c r="AB211">
        <v>3.77</v>
      </c>
    </row>
    <row r="212" spans="26:28" ht="15">
      <c r="Z212">
        <v>2.333</v>
      </c>
      <c r="AA212">
        <v>2.56</v>
      </c>
      <c r="AB212">
        <v>3.78</v>
      </c>
    </row>
    <row r="213" spans="26:28" ht="15">
      <c r="Z213">
        <v>2.336</v>
      </c>
      <c r="AA213">
        <v>2.566</v>
      </c>
      <c r="AB213">
        <v>3.63</v>
      </c>
    </row>
    <row r="214" spans="26:28" ht="15">
      <c r="Z214">
        <v>2.348</v>
      </c>
      <c r="AA214">
        <v>2.569</v>
      </c>
      <c r="AB214">
        <v>3.47</v>
      </c>
    </row>
    <row r="215" spans="26:28" ht="15">
      <c r="Z215">
        <v>2.343</v>
      </c>
      <c r="AA215">
        <v>2.57</v>
      </c>
      <c r="AB215">
        <v>3.18</v>
      </c>
    </row>
    <row r="216" spans="26:28" ht="15">
      <c r="Z216">
        <v>2.337</v>
      </c>
      <c r="AA216">
        <v>2.572</v>
      </c>
      <c r="AB216">
        <v>3.22</v>
      </c>
    </row>
    <row r="217" spans="26:28" ht="15">
      <c r="Z217">
        <v>2.336</v>
      </c>
      <c r="AA217">
        <v>2.578</v>
      </c>
      <c r="AB217">
        <v>3.26</v>
      </c>
    </row>
    <row r="218" spans="26:28" ht="15">
      <c r="Z218">
        <v>2.325</v>
      </c>
      <c r="AA218">
        <v>2.584</v>
      </c>
      <c r="AB218">
        <v>3.25</v>
      </c>
    </row>
    <row r="219" spans="26:28" ht="15">
      <c r="Z219">
        <v>2.324</v>
      </c>
      <c r="AA219">
        <v>2.591</v>
      </c>
      <c r="AB219">
        <v>3.26</v>
      </c>
    </row>
    <row r="220" spans="26:28" ht="15">
      <c r="Z220">
        <v>2.332</v>
      </c>
      <c r="AA220">
        <v>2.581</v>
      </c>
      <c r="AB220">
        <v>3.31</v>
      </c>
    </row>
    <row r="221" spans="26:28" ht="15">
      <c r="Z221">
        <v>2.331</v>
      </c>
      <c r="AA221">
        <v>2.576</v>
      </c>
      <c r="AB221">
        <v>3.47</v>
      </c>
    </row>
    <row r="222" spans="26:28" ht="15">
      <c r="Z222">
        <v>2.329</v>
      </c>
      <c r="AA222">
        <v>2.578</v>
      </c>
      <c r="AB222">
        <v>3.42</v>
      </c>
    </row>
    <row r="223" spans="26:28" ht="15">
      <c r="Z223">
        <v>2.329</v>
      </c>
      <c r="AA223">
        <v>2.582</v>
      </c>
      <c r="AB223">
        <v>3.38</v>
      </c>
    </row>
    <row r="224" spans="26:28" ht="15">
      <c r="Z224">
        <v>2.331</v>
      </c>
      <c r="AA224">
        <v>2.583</v>
      </c>
      <c r="AB224">
        <v>3.45</v>
      </c>
    </row>
    <row r="225" spans="26:28" ht="15">
      <c r="Z225">
        <v>2.331</v>
      </c>
      <c r="AA225">
        <v>2.574</v>
      </c>
      <c r="AB225">
        <v>3.57</v>
      </c>
    </row>
    <row r="226" spans="26:28" ht="15">
      <c r="Z226">
        <v>2.327</v>
      </c>
      <c r="AA226">
        <v>2.572</v>
      </c>
      <c r="AB226">
        <v>3.67</v>
      </c>
    </row>
    <row r="227" spans="26:28" ht="15">
      <c r="Z227">
        <v>2.319</v>
      </c>
      <c r="AA227">
        <v>2.563</v>
      </c>
      <c r="AB227">
        <v>3.75</v>
      </c>
    </row>
    <row r="228" spans="26:28" ht="15">
      <c r="Z228">
        <v>2.317</v>
      </c>
      <c r="AA228">
        <v>2.564</v>
      </c>
      <c r="AB228">
        <v>3.79</v>
      </c>
    </row>
    <row r="229" spans="26:28" ht="15">
      <c r="Z229">
        <v>2.313</v>
      </c>
      <c r="AA229">
        <v>2.563</v>
      </c>
      <c r="AB229">
        <v>3.81</v>
      </c>
    </row>
    <row r="230" spans="26:28" ht="15">
      <c r="Z230">
        <v>2.326</v>
      </c>
      <c r="AA230">
        <v>2.561</v>
      </c>
      <c r="AB230">
        <v>3.75</v>
      </c>
    </row>
    <row r="231" spans="26:28" ht="15">
      <c r="Z231">
        <v>2.324</v>
      </c>
      <c r="AA231">
        <v>2.554</v>
      </c>
      <c r="AB231">
        <v>3.58</v>
      </c>
    </row>
    <row r="232" spans="26:28" ht="15">
      <c r="Z232">
        <v>2.314</v>
      </c>
      <c r="AA232">
        <v>2.548</v>
      </c>
      <c r="AB232">
        <v>3.35</v>
      </c>
    </row>
    <row r="233" spans="26:28" ht="15">
      <c r="Z233">
        <v>2.323</v>
      </c>
      <c r="AA233">
        <v>2.558</v>
      </c>
      <c r="AB233">
        <v>3.33</v>
      </c>
    </row>
    <row r="234" spans="26:28" ht="15">
      <c r="Z234">
        <v>2.323</v>
      </c>
      <c r="AA234">
        <v>2.557</v>
      </c>
      <c r="AB234">
        <v>3.32</v>
      </c>
    </row>
    <row r="235" spans="26:28" ht="15">
      <c r="Z235">
        <v>2.321</v>
      </c>
      <c r="AA235">
        <v>2.565</v>
      </c>
      <c r="AB235">
        <v>3.29</v>
      </c>
    </row>
    <row r="236" spans="26:28" ht="15">
      <c r="Z236">
        <v>2.332</v>
      </c>
      <c r="AA236">
        <v>2.564</v>
      </c>
      <c r="AB236">
        <v>3.33</v>
      </c>
    </row>
    <row r="237" spans="26:28" ht="15">
      <c r="Z237">
        <v>2.328</v>
      </c>
      <c r="AA237">
        <v>2.575</v>
      </c>
      <c r="AB237">
        <v>3.35</v>
      </c>
    </row>
    <row r="238" spans="26:28" ht="15">
      <c r="Z238">
        <v>2.333</v>
      </c>
      <c r="AA238">
        <v>2.569</v>
      </c>
      <c r="AB238">
        <v>3.36</v>
      </c>
    </row>
    <row r="239" spans="26:28" ht="15">
      <c r="Z239">
        <v>2.315</v>
      </c>
      <c r="AA239">
        <v>2.576</v>
      </c>
      <c r="AB239">
        <v>3.34</v>
      </c>
    </row>
    <row r="240" spans="26:28" ht="15">
      <c r="Z240">
        <v>2.312</v>
      </c>
      <c r="AA240">
        <v>2.574</v>
      </c>
      <c r="AB240">
        <v>3.35</v>
      </c>
    </row>
    <row r="241" spans="26:28" ht="15">
      <c r="Z241">
        <v>2.321</v>
      </c>
      <c r="AA241">
        <v>2.573</v>
      </c>
      <c r="AB241">
        <v>3.24</v>
      </c>
    </row>
    <row r="242" spans="26:28" ht="15">
      <c r="Z242">
        <v>2.321</v>
      </c>
      <c r="AA242">
        <v>2.568</v>
      </c>
      <c r="AB242">
        <v>3.36</v>
      </c>
    </row>
    <row r="243" spans="26:28" ht="15">
      <c r="Z243">
        <v>2.322</v>
      </c>
      <c r="AA243">
        <v>2.576</v>
      </c>
      <c r="AB243">
        <v>3.54</v>
      </c>
    </row>
    <row r="244" spans="26:28" ht="15">
      <c r="Z244">
        <v>2.332</v>
      </c>
      <c r="AA244">
        <v>2.58</v>
      </c>
      <c r="AB244">
        <v>3.48</v>
      </c>
    </row>
    <row r="245" spans="26:28" ht="15">
      <c r="Z245">
        <v>2.339</v>
      </c>
      <c r="AA245">
        <v>2.582</v>
      </c>
      <c r="AB245">
        <v>3.46</v>
      </c>
    </row>
    <row r="246" spans="26:28" ht="15">
      <c r="Z246">
        <v>2.341</v>
      </c>
      <c r="AA246">
        <v>2.572</v>
      </c>
      <c r="AB246">
        <v>3.47</v>
      </c>
    </row>
    <row r="247" spans="26:28" ht="15">
      <c r="Z247">
        <v>2.342</v>
      </c>
      <c r="AA247">
        <v>2.568</v>
      </c>
      <c r="AB247">
        <v>3.41</v>
      </c>
    </row>
    <row r="248" spans="26:28" ht="15">
      <c r="Z248">
        <v>2.348</v>
      </c>
      <c r="AA248">
        <v>2.571</v>
      </c>
      <c r="AB248">
        <v>3.32</v>
      </c>
    </row>
    <row r="249" spans="26:28" ht="15">
      <c r="Z249">
        <v>2.341</v>
      </c>
      <c r="AA249">
        <v>2.571</v>
      </c>
      <c r="AB249">
        <v>3.18</v>
      </c>
    </row>
    <row r="250" spans="26:28" ht="15">
      <c r="Z250">
        <v>2.331</v>
      </c>
      <c r="AA250">
        <v>2.577</v>
      </c>
      <c r="AB250">
        <v>3.11</v>
      </c>
    </row>
    <row r="251" spans="26:28" ht="15">
      <c r="Z251">
        <v>2.326</v>
      </c>
      <c r="AA251">
        <v>2.586</v>
      </c>
      <c r="AB251">
        <v>3.3</v>
      </c>
    </row>
    <row r="252" spans="26:28" ht="15">
      <c r="Z252">
        <v>2.323</v>
      </c>
      <c r="AA252">
        <v>2.571</v>
      </c>
      <c r="AB252">
        <v>3.9</v>
      </c>
    </row>
    <row r="253" spans="26:28" ht="15">
      <c r="Z253">
        <v>2.319</v>
      </c>
      <c r="AA253">
        <v>2.572</v>
      </c>
      <c r="AB253">
        <v>3.8</v>
      </c>
    </row>
    <row r="254" spans="26:28" ht="15">
      <c r="Z254">
        <v>2.324</v>
      </c>
      <c r="AA254">
        <v>2.569</v>
      </c>
      <c r="AB254">
        <v>3.1</v>
      </c>
    </row>
    <row r="255" spans="26:27" ht="15">
      <c r="Z255">
        <v>2.316</v>
      </c>
      <c r="AA255">
        <v>2.561</v>
      </c>
    </row>
    <row r="256" spans="26:27" ht="15">
      <c r="Z256">
        <v>2.309</v>
      </c>
      <c r="AA256">
        <v>2.546</v>
      </c>
    </row>
    <row r="257" spans="26:27" ht="15">
      <c r="Z257">
        <v>2.302</v>
      </c>
      <c r="AA257">
        <v>2.556</v>
      </c>
    </row>
    <row r="258" spans="26:27" ht="15">
      <c r="Z258">
        <v>2.306</v>
      </c>
      <c r="AA258">
        <v>2.547</v>
      </c>
    </row>
    <row r="259" spans="26:27" ht="15">
      <c r="Z259">
        <v>2.311</v>
      </c>
      <c r="AA259">
        <v>2.524</v>
      </c>
    </row>
    <row r="260" spans="26:27" ht="15">
      <c r="Z260">
        <v>2.313</v>
      </c>
      <c r="AA260">
        <v>2.522</v>
      </c>
    </row>
    <row r="261" spans="26:27" ht="15">
      <c r="Z261">
        <v>2.338</v>
      </c>
      <c r="AA261">
        <v>2.523</v>
      </c>
    </row>
    <row r="262" spans="26:27" ht="15">
      <c r="Z262">
        <v>2.345</v>
      </c>
      <c r="AA262">
        <v>2.519</v>
      </c>
    </row>
    <row r="263" spans="26:27" ht="15">
      <c r="Z263">
        <v>2.353</v>
      </c>
      <c r="AA263">
        <v>2.526</v>
      </c>
    </row>
    <row r="264" spans="26:27" ht="15">
      <c r="Z264">
        <v>2.335</v>
      </c>
      <c r="AA264">
        <v>2.535</v>
      </c>
    </row>
    <row r="265" spans="26:27" ht="15">
      <c r="Z265">
        <v>2.329</v>
      </c>
      <c r="AA265">
        <v>2.531</v>
      </c>
    </row>
    <row r="266" spans="26:27" ht="15">
      <c r="Z266">
        <v>2.331</v>
      </c>
      <c r="AA266">
        <v>2.52</v>
      </c>
    </row>
    <row r="267" spans="26:27" ht="15">
      <c r="Z267">
        <v>2.325</v>
      </c>
      <c r="AA267">
        <v>2.522</v>
      </c>
    </row>
    <row r="268" spans="26:27" ht="15">
      <c r="Z268">
        <v>2.326</v>
      </c>
      <c r="AA268">
        <v>2.517</v>
      </c>
    </row>
    <row r="269" spans="26:27" ht="15">
      <c r="Z269">
        <v>2.332</v>
      </c>
      <c r="AA269">
        <v>2.516</v>
      </c>
    </row>
    <row r="270" spans="26:27" ht="15">
      <c r="Z270">
        <v>2.328</v>
      </c>
      <c r="AA270">
        <v>2.521</v>
      </c>
    </row>
    <row r="271" spans="26:27" ht="15">
      <c r="Z271">
        <v>2.337</v>
      </c>
      <c r="AA271">
        <v>2.534</v>
      </c>
    </row>
    <row r="272" spans="26:27" ht="15">
      <c r="Z272">
        <v>2.342</v>
      </c>
      <c r="AA272">
        <v>2.531</v>
      </c>
    </row>
    <row r="273" spans="26:27" ht="15">
      <c r="Z273">
        <v>2.343</v>
      </c>
      <c r="AA273">
        <v>2.514</v>
      </c>
    </row>
    <row r="274" spans="26:27" ht="15">
      <c r="Z274">
        <v>2.335</v>
      </c>
      <c r="AA274">
        <v>2.511</v>
      </c>
    </row>
    <row r="275" spans="26:27" ht="15">
      <c r="Z275">
        <v>2.338</v>
      </c>
      <c r="AA275">
        <v>2.509</v>
      </c>
    </row>
    <row r="276" spans="26:27" ht="15">
      <c r="Z276">
        <v>2.335</v>
      </c>
      <c r="AA276">
        <v>2.513</v>
      </c>
    </row>
    <row r="277" spans="26:27" ht="15">
      <c r="Z277">
        <v>2.338</v>
      </c>
      <c r="AA277">
        <v>2.511</v>
      </c>
    </row>
    <row r="278" spans="26:27" ht="15">
      <c r="Z278">
        <v>2.341</v>
      </c>
      <c r="AA278">
        <v>2.519</v>
      </c>
    </row>
    <row r="279" spans="26:27" ht="15">
      <c r="Z279">
        <v>2.329</v>
      </c>
      <c r="AA279">
        <v>2.52</v>
      </c>
    </row>
    <row r="280" spans="26:27" ht="15">
      <c r="Z280">
        <v>2.32</v>
      </c>
      <c r="AA280">
        <v>2.519</v>
      </c>
    </row>
    <row r="281" spans="26:27" ht="15">
      <c r="Z281">
        <v>2.315</v>
      </c>
      <c r="AA281">
        <v>2.52</v>
      </c>
    </row>
    <row r="282" spans="26:27" ht="15">
      <c r="Z282">
        <v>2.309</v>
      </c>
      <c r="AA282">
        <v>2.526</v>
      </c>
    </row>
    <row r="283" spans="26:27" ht="15">
      <c r="Z283">
        <v>2.307</v>
      </c>
      <c r="AA283">
        <v>2.52</v>
      </c>
    </row>
    <row r="284" spans="26:27" ht="15">
      <c r="Z284">
        <v>2.31</v>
      </c>
      <c r="AA284">
        <v>2.53</v>
      </c>
    </row>
    <row r="285" spans="26:27" ht="15">
      <c r="Z285">
        <v>2.332</v>
      </c>
      <c r="AA285">
        <v>2.544</v>
      </c>
    </row>
    <row r="286" spans="26:27" ht="15">
      <c r="Z286">
        <v>2.337</v>
      </c>
      <c r="AA286">
        <v>2.541</v>
      </c>
    </row>
    <row r="287" spans="26:27" ht="15">
      <c r="Z287">
        <v>2.344</v>
      </c>
      <c r="AA287">
        <v>2.546</v>
      </c>
    </row>
    <row r="288" spans="26:27" ht="15">
      <c r="Z288">
        <v>2.358</v>
      </c>
      <c r="AA288">
        <v>2.548</v>
      </c>
    </row>
    <row r="289" spans="26:27" ht="15">
      <c r="Z289">
        <v>2.357</v>
      </c>
      <c r="AA289">
        <v>2.561</v>
      </c>
    </row>
    <row r="290" spans="26:27" ht="15">
      <c r="Z290">
        <v>2.356</v>
      </c>
      <c r="AA290">
        <v>2.557</v>
      </c>
    </row>
    <row r="291" spans="26:27" ht="15">
      <c r="Z291">
        <v>2.347</v>
      </c>
      <c r="AA291">
        <v>2.548</v>
      </c>
    </row>
    <row r="292" spans="26:27" ht="15">
      <c r="Z292">
        <v>2.348</v>
      </c>
      <c r="AA292">
        <v>2.552</v>
      </c>
    </row>
    <row r="293" spans="26:27" ht="15">
      <c r="Z293">
        <v>2.331</v>
      </c>
      <c r="AA293">
        <v>2.551</v>
      </c>
    </row>
    <row r="294" spans="26:27" ht="15">
      <c r="Z294">
        <v>2.316</v>
      </c>
      <c r="AA294">
        <v>2.547</v>
      </c>
    </row>
    <row r="295" spans="26:27" ht="15">
      <c r="Z295">
        <v>2.322</v>
      </c>
      <c r="AA295">
        <v>2.551</v>
      </c>
    </row>
    <row r="296" spans="26:27" ht="15">
      <c r="Z296">
        <v>2.312</v>
      </c>
      <c r="AA296">
        <v>2.548</v>
      </c>
    </row>
    <row r="297" spans="26:27" ht="15">
      <c r="Z297">
        <v>2.32</v>
      </c>
      <c r="AA297">
        <v>2.568</v>
      </c>
    </row>
    <row r="298" spans="26:27" ht="15">
      <c r="Z298">
        <v>2.324</v>
      </c>
      <c r="AA298">
        <v>2.562</v>
      </c>
    </row>
    <row r="299" spans="26:27" ht="15">
      <c r="Z299">
        <v>2.339</v>
      </c>
      <c r="AA299">
        <v>2.573</v>
      </c>
    </row>
    <row r="300" spans="26:27" ht="15">
      <c r="Z300">
        <v>2.346</v>
      </c>
      <c r="AA300">
        <v>2.565</v>
      </c>
    </row>
    <row r="301" spans="26:27" ht="15">
      <c r="Z301">
        <v>2.361</v>
      </c>
      <c r="AA301">
        <v>2.561</v>
      </c>
    </row>
    <row r="302" spans="26:27" ht="15">
      <c r="Z302">
        <v>2.354</v>
      </c>
      <c r="AA302">
        <v>2.569</v>
      </c>
    </row>
    <row r="303" spans="26:27" ht="15">
      <c r="Z303">
        <v>2.352</v>
      </c>
      <c r="AA303">
        <v>2.555</v>
      </c>
    </row>
    <row r="304" spans="26:27" ht="15">
      <c r="Z304">
        <v>2.341</v>
      </c>
      <c r="AA304">
        <v>2.561</v>
      </c>
    </row>
    <row r="305" spans="26:27" ht="15">
      <c r="Z305">
        <v>2.346</v>
      </c>
      <c r="AA305">
        <v>2.557</v>
      </c>
    </row>
    <row r="306" spans="26:27" ht="15">
      <c r="Z306">
        <v>2.336</v>
      </c>
      <c r="AA306">
        <v>2.559</v>
      </c>
    </row>
    <row r="307" spans="26:27" ht="15">
      <c r="Z307">
        <v>2.336</v>
      </c>
      <c r="AA307">
        <v>2.565</v>
      </c>
    </row>
    <row r="308" spans="26:27" ht="15">
      <c r="Z308">
        <v>2.337</v>
      </c>
      <c r="AA308">
        <v>2.564</v>
      </c>
    </row>
    <row r="309" spans="26:27" ht="15">
      <c r="Z309">
        <v>2.362</v>
      </c>
      <c r="AA309">
        <v>2.56</v>
      </c>
    </row>
    <row r="310" spans="26:27" ht="15">
      <c r="Z310">
        <v>2.376</v>
      </c>
      <c r="AA310">
        <v>2.57</v>
      </c>
    </row>
    <row r="311" spans="26:27" ht="15">
      <c r="Z311">
        <v>2.363</v>
      </c>
      <c r="AA311">
        <v>2.576</v>
      </c>
    </row>
    <row r="312" spans="26:27" ht="15">
      <c r="Z312">
        <v>2.376</v>
      </c>
      <c r="AA312">
        <v>2.576</v>
      </c>
    </row>
    <row r="313" spans="26:27" ht="15">
      <c r="Z313">
        <v>2.38</v>
      </c>
      <c r="AA313">
        <v>2.577</v>
      </c>
    </row>
    <row r="314" spans="26:27" ht="15">
      <c r="Z314">
        <v>2.357</v>
      </c>
      <c r="AA314">
        <v>2.588</v>
      </c>
    </row>
    <row r="315" spans="26:27" ht="15">
      <c r="Z315">
        <v>2.346</v>
      </c>
      <c r="AA315">
        <v>2.585</v>
      </c>
    </row>
    <row r="316" spans="26:27" ht="15">
      <c r="Z316">
        <v>2.336</v>
      </c>
      <c r="AA316">
        <v>2.586</v>
      </c>
    </row>
    <row r="317" spans="26:27" ht="15">
      <c r="Z317">
        <v>2.343</v>
      </c>
      <c r="AA317">
        <v>2.588</v>
      </c>
    </row>
    <row r="318" spans="26:27" ht="15">
      <c r="Z318">
        <v>2.333</v>
      </c>
      <c r="AA318">
        <v>2.585</v>
      </c>
    </row>
    <row r="319" spans="26:27" ht="15">
      <c r="Z319">
        <v>2.336</v>
      </c>
      <c r="AA319">
        <v>2.585</v>
      </c>
    </row>
    <row r="320" spans="26:27" ht="15">
      <c r="Z320">
        <v>2.338</v>
      </c>
      <c r="AA320">
        <v>2.573</v>
      </c>
    </row>
    <row r="321" spans="26:27" ht="15">
      <c r="Z321">
        <v>2.335</v>
      </c>
      <c r="AA321">
        <v>2.573</v>
      </c>
    </row>
    <row r="322" spans="26:27" ht="15">
      <c r="Z322">
        <v>2.336</v>
      </c>
      <c r="AA322">
        <v>2.562</v>
      </c>
    </row>
    <row r="323" spans="26:27" ht="15">
      <c r="Z323">
        <v>2.329</v>
      </c>
      <c r="AA323">
        <v>2.55</v>
      </c>
    </row>
    <row r="324" spans="26:27" ht="15">
      <c r="Z324">
        <v>2.337</v>
      </c>
      <c r="AA324">
        <v>2.557</v>
      </c>
    </row>
    <row r="325" spans="26:27" ht="15">
      <c r="Z325">
        <v>2.32</v>
      </c>
      <c r="AA325">
        <v>2.552</v>
      </c>
    </row>
    <row r="326" spans="26:27" ht="15">
      <c r="Z326">
        <v>2.316</v>
      </c>
      <c r="AA326">
        <v>2.56</v>
      </c>
    </row>
    <row r="327" spans="26:27" ht="15">
      <c r="Z327">
        <v>2.31</v>
      </c>
      <c r="AA327">
        <v>2.566</v>
      </c>
    </row>
    <row r="328" spans="26:27" ht="15">
      <c r="Z328">
        <v>2.289</v>
      </c>
      <c r="AA328">
        <v>2.567</v>
      </c>
    </row>
    <row r="329" spans="26:27" ht="15">
      <c r="Z329">
        <v>2.286</v>
      </c>
      <c r="AA329">
        <v>2.574</v>
      </c>
    </row>
    <row r="330" spans="26:27" ht="15">
      <c r="Z330">
        <v>2.267</v>
      </c>
      <c r="AA330">
        <v>2.574</v>
      </c>
    </row>
    <row r="331" spans="26:27" ht="15">
      <c r="Z331">
        <v>2.276</v>
      </c>
      <c r="AA331">
        <v>2.567</v>
      </c>
    </row>
    <row r="332" spans="26:27" ht="15">
      <c r="Z332">
        <v>2.271</v>
      </c>
      <c r="AA332">
        <v>2.566</v>
      </c>
    </row>
    <row r="333" spans="26:27" ht="15">
      <c r="Z333">
        <v>2.275</v>
      </c>
      <c r="AA333">
        <v>2.577</v>
      </c>
    </row>
    <row r="334" ht="15">
      <c r="AA334">
        <v>2.573</v>
      </c>
    </row>
    <row r="335" ht="15">
      <c r="AA335">
        <v>2.575</v>
      </c>
    </row>
    <row r="336" ht="15">
      <c r="AA336">
        <v>2.587</v>
      </c>
    </row>
    <row r="337" ht="15">
      <c r="AA337">
        <v>2.582</v>
      </c>
    </row>
    <row r="338" ht="15">
      <c r="AA338">
        <v>2.582</v>
      </c>
    </row>
    <row r="339" ht="15">
      <c r="AA339">
        <v>2.586</v>
      </c>
    </row>
    <row r="340" ht="15">
      <c r="AA340">
        <v>2.585</v>
      </c>
    </row>
    <row r="341" ht="15">
      <c r="AA341">
        <v>2.58</v>
      </c>
    </row>
    <row r="342" ht="15">
      <c r="AA342">
        <v>2.57</v>
      </c>
    </row>
    <row r="343" ht="15">
      <c r="AA343">
        <v>2.58</v>
      </c>
    </row>
    <row r="344" ht="15">
      <c r="AA344">
        <v>2.595</v>
      </c>
    </row>
    <row r="345" ht="15">
      <c r="AA345">
        <v>2.595</v>
      </c>
    </row>
    <row r="346" ht="15">
      <c r="AA346">
        <v>2.595</v>
      </c>
    </row>
    <row r="347" ht="15">
      <c r="AA347">
        <v>2.599</v>
      </c>
    </row>
    <row r="348" ht="15">
      <c r="AA348">
        <v>2.582</v>
      </c>
    </row>
    <row r="349" ht="15">
      <c r="AA349">
        <v>2.575</v>
      </c>
    </row>
    <row r="350" ht="15">
      <c r="AA350">
        <v>2.559</v>
      </c>
    </row>
    <row r="351" ht="15">
      <c r="AA351">
        <v>2.562</v>
      </c>
    </row>
    <row r="352" ht="15">
      <c r="AA352">
        <v>2.557</v>
      </c>
    </row>
    <row r="353" ht="15">
      <c r="AA353">
        <v>2.546</v>
      </c>
    </row>
    <row r="354" ht="15">
      <c r="AA354">
        <v>2.553</v>
      </c>
    </row>
    <row r="355" ht="15">
      <c r="AA355">
        <v>2.558</v>
      </c>
    </row>
    <row r="356" ht="15">
      <c r="AA356">
        <v>2.55</v>
      </c>
    </row>
    <row r="357" ht="15">
      <c r="AA357">
        <v>2.546</v>
      </c>
    </row>
    <row r="358" ht="15">
      <c r="AA358">
        <v>2.553</v>
      </c>
    </row>
    <row r="359" ht="15">
      <c r="AA359">
        <v>2.557</v>
      </c>
    </row>
    <row r="360" ht="15">
      <c r="AA360">
        <v>2.571</v>
      </c>
    </row>
    <row r="361" ht="15">
      <c r="AA361">
        <v>2.577</v>
      </c>
    </row>
    <row r="362" ht="15">
      <c r="AA362">
        <v>2.575</v>
      </c>
    </row>
    <row r="363" ht="15">
      <c r="AA363">
        <v>2.591</v>
      </c>
    </row>
    <row r="364" ht="15">
      <c r="AA364">
        <v>2.594</v>
      </c>
    </row>
    <row r="365" ht="15">
      <c r="AA365">
        <v>2.587</v>
      </c>
    </row>
    <row r="366" ht="15">
      <c r="AA366">
        <v>2.579</v>
      </c>
    </row>
    <row r="367" ht="15">
      <c r="AA367">
        <v>2.573</v>
      </c>
    </row>
    <row r="368" ht="15">
      <c r="AA368">
        <v>2.573</v>
      </c>
    </row>
    <row r="369" ht="15">
      <c r="AA369">
        <v>2.578</v>
      </c>
    </row>
    <row r="370" ht="15">
      <c r="AA370">
        <v>2.595</v>
      </c>
    </row>
    <row r="371" ht="15">
      <c r="AA371">
        <v>2.608</v>
      </c>
    </row>
    <row r="372" ht="15">
      <c r="AA372">
        <v>2.621</v>
      </c>
    </row>
    <row r="373" ht="15">
      <c r="AA373">
        <v>2.618</v>
      </c>
    </row>
    <row r="374" ht="15">
      <c r="AA374">
        <v>2.604</v>
      </c>
    </row>
    <row r="375" ht="15">
      <c r="AA375">
        <v>2.606</v>
      </c>
    </row>
    <row r="376" ht="15">
      <c r="AA376">
        <v>2.602</v>
      </c>
    </row>
    <row r="377" ht="15">
      <c r="AA377">
        <v>2.593</v>
      </c>
    </row>
    <row r="378" ht="15">
      <c r="AA378">
        <v>2.589</v>
      </c>
    </row>
    <row r="379" ht="15">
      <c r="AA379">
        <v>2.603</v>
      </c>
    </row>
    <row r="380" ht="15">
      <c r="AA380">
        <v>2.592</v>
      </c>
    </row>
    <row r="381" ht="15">
      <c r="AA381">
        <v>2.597</v>
      </c>
    </row>
    <row r="382" ht="15">
      <c r="AA382">
        <v>2.597</v>
      </c>
    </row>
    <row r="383" ht="15">
      <c r="AA383">
        <v>2.587</v>
      </c>
    </row>
    <row r="384" ht="15">
      <c r="AA384">
        <v>2.583</v>
      </c>
    </row>
    <row r="385" ht="15">
      <c r="AA385">
        <v>2.592</v>
      </c>
    </row>
    <row r="386" ht="15">
      <c r="AA386">
        <v>2.592</v>
      </c>
    </row>
    <row r="387" ht="15">
      <c r="AA387">
        <v>2.59</v>
      </c>
    </row>
    <row r="388" ht="15">
      <c r="AA388">
        <v>2.6</v>
      </c>
    </row>
    <row r="389" ht="15">
      <c r="AA389">
        <v>2.602</v>
      </c>
    </row>
    <row r="390" ht="15">
      <c r="AA390">
        <v>2.594</v>
      </c>
    </row>
    <row r="391" ht="15">
      <c r="AA391">
        <v>2.592</v>
      </c>
    </row>
    <row r="392" ht="15">
      <c r="AA392">
        <v>2.591</v>
      </c>
    </row>
    <row r="393" ht="15">
      <c r="AA393">
        <v>2.582</v>
      </c>
    </row>
    <row r="394" ht="15">
      <c r="AA394">
        <v>2.566</v>
      </c>
    </row>
    <row r="395" ht="15">
      <c r="AA395">
        <v>2.569</v>
      </c>
    </row>
    <row r="396" ht="15">
      <c r="AA396">
        <v>2.569</v>
      </c>
    </row>
    <row r="397" ht="15">
      <c r="AA397">
        <v>2.566</v>
      </c>
    </row>
    <row r="398" ht="15">
      <c r="AA398">
        <v>2.566</v>
      </c>
    </row>
    <row r="399" ht="15">
      <c r="AA399">
        <v>2.571</v>
      </c>
    </row>
    <row r="400" ht="15">
      <c r="AA400">
        <v>2.582</v>
      </c>
    </row>
    <row r="401" ht="15">
      <c r="AA401">
        <v>2.594</v>
      </c>
    </row>
    <row r="402" ht="15">
      <c r="AA402">
        <v>2.581</v>
      </c>
    </row>
    <row r="403" ht="15">
      <c r="AA403">
        <v>2.595</v>
      </c>
    </row>
    <row r="404" ht="15">
      <c r="AA404">
        <v>2.588</v>
      </c>
    </row>
    <row r="405" ht="15">
      <c r="AA405">
        <v>2.586</v>
      </c>
    </row>
    <row r="406" ht="15">
      <c r="AA406">
        <v>2.574</v>
      </c>
    </row>
    <row r="407" ht="15">
      <c r="AA407">
        <v>2.563</v>
      </c>
    </row>
    <row r="408" ht="15">
      <c r="AA408">
        <v>2.573</v>
      </c>
    </row>
    <row r="409" ht="15">
      <c r="AA409">
        <v>2.571</v>
      </c>
    </row>
    <row r="410" ht="15">
      <c r="AA410">
        <v>2.576</v>
      </c>
    </row>
    <row r="411" ht="15">
      <c r="AA411">
        <v>2.589</v>
      </c>
    </row>
    <row r="412" ht="15">
      <c r="AA412">
        <v>2.592</v>
      </c>
    </row>
    <row r="413" ht="15">
      <c r="AA413">
        <v>2.596</v>
      </c>
    </row>
    <row r="414" ht="15">
      <c r="AA414">
        <v>2.595</v>
      </c>
    </row>
    <row r="415" ht="15">
      <c r="AA415">
        <v>2.611</v>
      </c>
    </row>
    <row r="416" ht="15">
      <c r="AA416">
        <v>2.612</v>
      </c>
    </row>
    <row r="417" ht="15">
      <c r="AA417">
        <v>2.617</v>
      </c>
    </row>
    <row r="418" ht="15">
      <c r="AA418">
        <v>2.627</v>
      </c>
    </row>
    <row r="419" ht="15">
      <c r="AA419">
        <v>2.616</v>
      </c>
    </row>
    <row r="420" ht="15">
      <c r="AA420">
        <v>2.6</v>
      </c>
    </row>
    <row r="421" ht="15">
      <c r="AA421">
        <v>2.598</v>
      </c>
    </row>
    <row r="422" ht="15">
      <c r="AA422">
        <v>2.592</v>
      </c>
    </row>
    <row r="423" ht="15">
      <c r="AA423">
        <v>2.578</v>
      </c>
    </row>
    <row r="424" ht="15">
      <c r="AA424">
        <v>2.57</v>
      </c>
    </row>
    <row r="425" ht="15">
      <c r="AA425">
        <v>2.582</v>
      </c>
    </row>
    <row r="426" ht="15">
      <c r="AA426">
        <v>2.579</v>
      </c>
    </row>
    <row r="427" ht="15">
      <c r="AA427">
        <v>2.59</v>
      </c>
    </row>
    <row r="428" ht="15">
      <c r="AA428">
        <v>2.599</v>
      </c>
    </row>
    <row r="429" ht="15">
      <c r="AA429">
        <v>2.603</v>
      </c>
    </row>
    <row r="430" ht="15">
      <c r="AA430">
        <v>2.594</v>
      </c>
    </row>
    <row r="431" ht="15">
      <c r="AA431">
        <v>2.598</v>
      </c>
    </row>
    <row r="432" ht="15">
      <c r="AA432">
        <v>2.593</v>
      </c>
    </row>
    <row r="433" ht="15">
      <c r="AA433">
        <v>2.592</v>
      </c>
    </row>
    <row r="434" ht="15">
      <c r="AA434">
        <v>2.575</v>
      </c>
    </row>
    <row r="435" ht="15">
      <c r="AA435">
        <v>2.578</v>
      </c>
    </row>
    <row r="436" ht="15">
      <c r="AA436">
        <v>2.573</v>
      </c>
    </row>
    <row r="437" ht="15">
      <c r="AA437">
        <v>2.572</v>
      </c>
    </row>
    <row r="438" ht="15">
      <c r="AA438">
        <v>2.57</v>
      </c>
    </row>
    <row r="439" ht="15">
      <c r="AA439">
        <v>2.578</v>
      </c>
    </row>
    <row r="440" ht="15">
      <c r="AA440">
        <v>2.573</v>
      </c>
    </row>
    <row r="441" ht="15">
      <c r="AA441">
        <v>2.571</v>
      </c>
    </row>
    <row r="442" ht="15">
      <c r="AA442">
        <v>2.577</v>
      </c>
    </row>
    <row r="443" ht="15">
      <c r="AA443">
        <v>2.596</v>
      </c>
    </row>
    <row r="444" ht="15">
      <c r="AA444">
        <v>2.577</v>
      </c>
    </row>
    <row r="445" ht="15">
      <c r="AA445">
        <v>2.572</v>
      </c>
    </row>
    <row r="446" ht="15">
      <c r="AA446">
        <v>2.576</v>
      </c>
    </row>
    <row r="447" ht="15">
      <c r="AA447">
        <v>2.568</v>
      </c>
    </row>
    <row r="448" ht="15">
      <c r="AA448">
        <v>2.557</v>
      </c>
    </row>
    <row r="449" ht="15">
      <c r="AA449">
        <v>2.557</v>
      </c>
    </row>
    <row r="450" ht="15">
      <c r="AA450">
        <v>2.558</v>
      </c>
    </row>
    <row r="451" ht="15">
      <c r="AA451">
        <v>2.565</v>
      </c>
    </row>
    <row r="452" ht="15">
      <c r="AA452">
        <v>2.584</v>
      </c>
    </row>
    <row r="453" ht="15">
      <c r="AA453">
        <v>2.587</v>
      </c>
    </row>
    <row r="454" ht="15">
      <c r="AA454">
        <v>2.597</v>
      </c>
    </row>
    <row r="455" ht="15">
      <c r="AA455">
        <v>2.583</v>
      </c>
    </row>
    <row r="456" ht="15">
      <c r="AA456">
        <v>2.567</v>
      </c>
    </row>
    <row r="457" ht="15">
      <c r="AA457">
        <v>2.56</v>
      </c>
    </row>
  </sheetData>
  <sheetProtection selectLockedCells="1" selectUnlockedCells="1"/>
  <mergeCells count="2">
    <mergeCell ref="J2:U2"/>
    <mergeCell ref="W2:AG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35"/>
  <sheetViews>
    <sheetView zoomScalePageLayoutView="0" workbookViewId="0" topLeftCell="A1">
      <selection activeCell="H21" sqref="H21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25.421875" style="0" customWidth="1"/>
  </cols>
  <sheetData>
    <row r="3" spans="2:6" ht="15">
      <c r="B3" s="23"/>
      <c r="C3" s="22"/>
      <c r="D3" s="23"/>
      <c r="E3" s="23"/>
      <c r="F3" s="23"/>
    </row>
    <row r="4" spans="2:9" ht="15.75" thickBot="1">
      <c r="B4" s="1"/>
      <c r="C4" s="2"/>
      <c r="D4" s="2"/>
      <c r="H4" s="33"/>
      <c r="I4" s="33"/>
    </row>
    <row r="5" spans="2:9" ht="33" customHeight="1" thickBot="1">
      <c r="B5" s="3" t="s">
        <v>0</v>
      </c>
      <c r="C5" s="5" t="s">
        <v>1</v>
      </c>
      <c r="D5" s="5" t="s">
        <v>13</v>
      </c>
      <c r="E5" s="5" t="s">
        <v>14</v>
      </c>
      <c r="F5" s="24" t="s">
        <v>5</v>
      </c>
      <c r="H5" s="33"/>
      <c r="I5" s="33"/>
    </row>
    <row r="6" spans="2:9" ht="15">
      <c r="B6" s="7">
        <v>0</v>
      </c>
      <c r="C6" s="40">
        <v>1422.3</v>
      </c>
      <c r="D6" s="40">
        <v>1436.3</v>
      </c>
      <c r="E6" s="41">
        <v>18.4</v>
      </c>
      <c r="F6" s="10">
        <f>100-(C6/(D6/100))</f>
        <v>0.9747267283993608</v>
      </c>
      <c r="H6" s="15"/>
      <c r="I6" s="97"/>
    </row>
    <row r="7" spans="2:9" ht="15">
      <c r="B7" s="11">
        <v>0.1</v>
      </c>
      <c r="C7" s="15">
        <v>1423.1</v>
      </c>
      <c r="D7" s="15">
        <v>1437.1</v>
      </c>
      <c r="E7" s="23">
        <v>18.4</v>
      </c>
      <c r="F7" s="14">
        <f aca="true" t="shared" si="0" ref="F7:F16">100-(C7/(D7/100))</f>
        <v>0.9741841207988244</v>
      </c>
      <c r="H7" s="15"/>
      <c r="I7" s="97"/>
    </row>
    <row r="8" spans="2:9" ht="15">
      <c r="B8" s="11">
        <v>0.2</v>
      </c>
      <c r="C8" s="15">
        <v>1424.4</v>
      </c>
      <c r="D8" s="15">
        <v>1437.1</v>
      </c>
      <c r="E8" s="23">
        <v>18.4</v>
      </c>
      <c r="F8" s="14">
        <f t="shared" si="0"/>
        <v>0.8837241667246332</v>
      </c>
      <c r="H8" s="15"/>
      <c r="I8" s="97"/>
    </row>
    <row r="9" spans="2:9" ht="15">
      <c r="B9" s="11">
        <v>0.3</v>
      </c>
      <c r="C9" s="15">
        <v>1455.4</v>
      </c>
      <c r="D9" s="15">
        <v>1439.3</v>
      </c>
      <c r="E9" s="23">
        <v>18.5</v>
      </c>
      <c r="F9" s="14">
        <f t="shared" si="0"/>
        <v>-1.1185993191134713</v>
      </c>
      <c r="H9" s="15"/>
      <c r="I9" s="97"/>
    </row>
    <row r="10" spans="2:9" ht="15">
      <c r="B10" s="11">
        <v>0.4</v>
      </c>
      <c r="C10" s="15">
        <v>1592.3</v>
      </c>
      <c r="D10" s="15">
        <v>1485.2</v>
      </c>
      <c r="E10" s="23">
        <v>21.8</v>
      </c>
      <c r="F10" s="14">
        <f t="shared" si="0"/>
        <v>-7.211150013466195</v>
      </c>
      <c r="H10" s="15"/>
      <c r="I10" s="97"/>
    </row>
    <row r="11" spans="2:9" ht="15">
      <c r="B11" s="11">
        <v>0.5</v>
      </c>
      <c r="C11" s="15">
        <v>1847.3</v>
      </c>
      <c r="D11" s="15">
        <v>1815.2</v>
      </c>
      <c r="E11" s="23">
        <v>27.4</v>
      </c>
      <c r="F11" s="14">
        <f t="shared" si="0"/>
        <v>-1.7684001762891057</v>
      </c>
      <c r="H11" s="15"/>
      <c r="I11" s="33"/>
    </row>
    <row r="12" spans="2:9" ht="15">
      <c r="B12" s="11">
        <v>0.6</v>
      </c>
      <c r="C12" s="15">
        <v>2116</v>
      </c>
      <c r="D12" s="15">
        <v>2184.5</v>
      </c>
      <c r="E12" s="23">
        <v>32</v>
      </c>
      <c r="F12" s="14">
        <f t="shared" si="0"/>
        <v>3.1357289997711035</v>
      </c>
      <c r="H12" s="15"/>
      <c r="I12" s="33"/>
    </row>
    <row r="13" spans="2:9" ht="15">
      <c r="B13" s="11">
        <v>0.7</v>
      </c>
      <c r="C13" s="15">
        <v>2368</v>
      </c>
      <c r="D13" s="15">
        <v>2455.2</v>
      </c>
      <c r="E13" s="23">
        <v>35.8</v>
      </c>
      <c r="F13" s="14">
        <f t="shared" si="0"/>
        <v>3.5516454871293632</v>
      </c>
      <c r="H13" s="15"/>
      <c r="I13" s="33"/>
    </row>
    <row r="14" spans="2:9" ht="15">
      <c r="B14" s="11">
        <v>0.8</v>
      </c>
      <c r="C14" s="25">
        <v>2567</v>
      </c>
      <c r="D14" s="25">
        <v>2711</v>
      </c>
      <c r="E14" s="23">
        <v>39.1</v>
      </c>
      <c r="F14" s="14">
        <f t="shared" si="0"/>
        <v>5.311693102176321</v>
      </c>
      <c r="H14" s="25"/>
      <c r="I14" s="33"/>
    </row>
    <row r="15" spans="2:9" ht="15">
      <c r="B15" s="11">
        <v>0.9</v>
      </c>
      <c r="C15" s="25">
        <v>2792.3</v>
      </c>
      <c r="D15" s="25">
        <v>2794</v>
      </c>
      <c r="E15" s="23">
        <v>41.6</v>
      </c>
      <c r="F15" s="14">
        <f t="shared" si="0"/>
        <v>0.0608446671438827</v>
      </c>
      <c r="H15" s="25"/>
      <c r="I15" s="33"/>
    </row>
    <row r="16" spans="2:9" ht="15.75" thickBot="1">
      <c r="B16" s="16">
        <v>1</v>
      </c>
      <c r="C16" s="26">
        <v>2861.4</v>
      </c>
      <c r="D16" s="26">
        <v>2885</v>
      </c>
      <c r="E16" s="42">
        <v>43.9</v>
      </c>
      <c r="F16" s="20">
        <f t="shared" si="0"/>
        <v>0.8180242634315391</v>
      </c>
      <c r="H16" s="25"/>
      <c r="I16" s="33"/>
    </row>
    <row r="17" spans="2:9" ht="15">
      <c r="B17" s="21"/>
      <c r="C17" s="22"/>
      <c r="D17" s="23"/>
      <c r="E17" s="23"/>
      <c r="F17" s="23"/>
      <c r="H17" s="33"/>
      <c r="I17" s="33"/>
    </row>
    <row r="18" spans="2:9" ht="15">
      <c r="B18" s="21"/>
      <c r="C18" s="22"/>
      <c r="D18" s="23"/>
      <c r="E18" s="23"/>
      <c r="F18" s="23"/>
      <c r="H18" s="33"/>
      <c r="I18" s="33"/>
    </row>
    <row r="19" ht="15.75" thickBot="1"/>
    <row r="20" spans="2:6" ht="33" customHeight="1" thickBot="1">
      <c r="B20" s="80" t="s">
        <v>6</v>
      </c>
      <c r="C20" s="81" t="s">
        <v>1</v>
      </c>
      <c r="D20" s="81" t="s">
        <v>13</v>
      </c>
      <c r="E20" s="81" t="s">
        <v>14</v>
      </c>
      <c r="F20" s="95" t="s">
        <v>5</v>
      </c>
    </row>
    <row r="21" spans="2:6" ht="15">
      <c r="B21" s="48">
        <v>1</v>
      </c>
      <c r="C21" s="49"/>
      <c r="D21" s="68"/>
      <c r="E21" s="49"/>
      <c r="F21" s="50" t="e">
        <f aca="true" t="shared" si="1" ref="F21:F32">100-(C21/(D21/100))</f>
        <v>#DIV/0!</v>
      </c>
    </row>
    <row r="22" spans="2:6" ht="15">
      <c r="B22" s="51">
        <v>2</v>
      </c>
      <c r="C22" s="21"/>
      <c r="D22" s="25"/>
      <c r="E22" s="21"/>
      <c r="F22" s="52" t="e">
        <f t="shared" si="1"/>
        <v>#DIV/0!</v>
      </c>
    </row>
    <row r="23" spans="2:6" ht="15">
      <c r="B23" s="51">
        <v>3</v>
      </c>
      <c r="C23" s="25"/>
      <c r="D23" s="25"/>
      <c r="E23" s="21"/>
      <c r="F23" s="52" t="e">
        <f t="shared" si="1"/>
        <v>#DIV/0!</v>
      </c>
    </row>
    <row r="24" spans="2:9" ht="15">
      <c r="B24" s="51">
        <v>4</v>
      </c>
      <c r="C24" s="25">
        <v>1028.6</v>
      </c>
      <c r="D24" s="25">
        <v>1042</v>
      </c>
      <c r="E24" s="21">
        <v>18.9</v>
      </c>
      <c r="F24" s="52">
        <f t="shared" si="1"/>
        <v>1.2859884836852302</v>
      </c>
      <c r="H24" s="25"/>
      <c r="I24" s="96"/>
    </row>
    <row r="25" spans="2:9" ht="15">
      <c r="B25" s="51">
        <v>5</v>
      </c>
      <c r="C25" s="25">
        <v>1332.1</v>
      </c>
      <c r="D25" s="25">
        <v>1312</v>
      </c>
      <c r="E25" s="21">
        <v>22.1</v>
      </c>
      <c r="F25" s="52">
        <f t="shared" si="1"/>
        <v>-1.5320121951219505</v>
      </c>
      <c r="H25" s="25"/>
      <c r="I25" s="96"/>
    </row>
    <row r="26" spans="2:9" ht="15">
      <c r="B26" s="51">
        <v>6</v>
      </c>
      <c r="C26" s="25">
        <v>1551.3</v>
      </c>
      <c r="D26" s="25">
        <v>1702</v>
      </c>
      <c r="E26" s="21">
        <v>26.4</v>
      </c>
      <c r="F26" s="52">
        <f t="shared" si="1"/>
        <v>8.85428907168037</v>
      </c>
      <c r="H26" s="25"/>
      <c r="I26" s="96"/>
    </row>
    <row r="27" spans="2:9" ht="15">
      <c r="B27" s="51">
        <v>7</v>
      </c>
      <c r="C27" s="25">
        <v>1772.6</v>
      </c>
      <c r="D27" s="25">
        <v>2019.3</v>
      </c>
      <c r="E27" s="21">
        <v>31</v>
      </c>
      <c r="F27" s="52">
        <f t="shared" si="1"/>
        <v>12.21710493735452</v>
      </c>
      <c r="H27" s="25"/>
      <c r="I27" s="96"/>
    </row>
    <row r="28" spans="2:9" ht="15">
      <c r="B28" s="51">
        <v>8</v>
      </c>
      <c r="C28" s="25">
        <v>1993.1</v>
      </c>
      <c r="D28" s="25">
        <v>2296</v>
      </c>
      <c r="E28" s="21">
        <v>33.7</v>
      </c>
      <c r="F28" s="52">
        <f t="shared" si="1"/>
        <v>13.192508710801405</v>
      </c>
      <c r="H28" s="25"/>
      <c r="I28" s="96"/>
    </row>
    <row r="29" spans="2:9" ht="15">
      <c r="B29" s="51">
        <v>9</v>
      </c>
      <c r="C29" s="25">
        <v>2204.6</v>
      </c>
      <c r="D29" s="25">
        <v>2447.2</v>
      </c>
      <c r="E29" s="21">
        <v>37.5</v>
      </c>
      <c r="F29" s="52">
        <f t="shared" si="1"/>
        <v>9.913370382477936</v>
      </c>
      <c r="H29" s="25"/>
      <c r="I29" s="96"/>
    </row>
    <row r="30" spans="2:9" ht="15">
      <c r="B30" s="51">
        <v>10</v>
      </c>
      <c r="C30" s="25">
        <v>2340.3</v>
      </c>
      <c r="D30" s="25">
        <v>2622.1</v>
      </c>
      <c r="E30" s="21">
        <v>39.8</v>
      </c>
      <c r="F30" s="52">
        <f t="shared" si="1"/>
        <v>10.747111094161156</v>
      </c>
      <c r="H30" s="25"/>
      <c r="I30" s="96"/>
    </row>
    <row r="31" spans="2:9" ht="15">
      <c r="B31" s="51">
        <v>11</v>
      </c>
      <c r="C31" s="25">
        <v>2536.1</v>
      </c>
      <c r="D31" s="25">
        <v>2747.2</v>
      </c>
      <c r="E31" s="21">
        <v>42</v>
      </c>
      <c r="F31" s="52">
        <f t="shared" si="1"/>
        <v>7.6841875364006995</v>
      </c>
      <c r="H31" s="25"/>
      <c r="I31" s="96"/>
    </row>
    <row r="32" spans="2:9" ht="15.75" thickBot="1">
      <c r="B32" s="53">
        <v>12</v>
      </c>
      <c r="C32" s="55">
        <v>2865.3</v>
      </c>
      <c r="D32" s="55">
        <v>2883</v>
      </c>
      <c r="E32" s="54">
        <v>43.9</v>
      </c>
      <c r="F32" s="56">
        <f t="shared" si="1"/>
        <v>0.6139438085327669</v>
      </c>
      <c r="H32" s="25"/>
      <c r="I32" s="96"/>
    </row>
    <row r="33" spans="3:8" ht="15.75" thickBot="1">
      <c r="C33" s="43"/>
      <c r="D33" s="43"/>
      <c r="E33" s="43"/>
      <c r="F33" s="43"/>
      <c r="H33" s="33"/>
    </row>
    <row r="34" spans="2:3" ht="15">
      <c r="B34" s="44" t="s">
        <v>15</v>
      </c>
      <c r="C34" s="45">
        <v>4.7</v>
      </c>
    </row>
    <row r="35" spans="2:3" ht="15">
      <c r="B35" s="46" t="s">
        <v>16</v>
      </c>
      <c r="C35" s="47">
        <v>3.6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spiker</cp:lastModifiedBy>
  <dcterms:created xsi:type="dcterms:W3CDTF">2006-09-28T05:33:49Z</dcterms:created>
  <dcterms:modified xsi:type="dcterms:W3CDTF">2015-06-21T18:52:09Z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a94f6375-b1f0-4d74-b7e5-52f82d689a8f</vt:lpwstr>
  </property>
</Properties>
</file>