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harts" sheetId="1" r:id="rId1"/>
    <sheet name="CFM" sheetId="2" r:id="rId2"/>
    <sheet name="PWM-voltage-RPM-noise" sheetId="3" r:id="rId3"/>
  </sheets>
  <definedNames>
    <definedName name="_xlfnodf.SKEWP" hidden="1">#NAME?</definedName>
    <definedName name="LOCAL_DATE_SEPARATOR">#N/A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#N/A</definedName>
    <definedName name="LOCAL_TIME_SEPARATOR">#N/A</definedName>
    <definedName name="LOCAL_YEAR_FORMAT">#N/A</definedName>
  </definedNames>
  <calcPr fullCalcOnLoad="1"/>
</workbook>
</file>

<file path=xl/sharedStrings.xml><?xml version="1.0" encoding="utf-8"?>
<sst xmlns="http://schemas.openxmlformats.org/spreadsheetml/2006/main" count="59" uniqueCount="31">
  <si>
    <t>PWM (скважность), %</t>
  </si>
  <si>
    <t>RPM (скорость вращения), стенд</t>
  </si>
  <si>
    <t>RPM (скорость вращения)</t>
  </si>
  <si>
    <t>Шум (дБа)</t>
  </si>
  <si>
    <t>Падение скорости вращения, %</t>
  </si>
  <si>
    <t>Напряжение питания, В</t>
  </si>
  <si>
    <t>Stage 1</t>
  </si>
  <si>
    <t>Stage 2</t>
  </si>
  <si>
    <t>Stage 3</t>
  </si>
  <si>
    <t>Stage 4</t>
  </si>
  <si>
    <t>CFM, Voltage</t>
  </si>
  <si>
    <t>CFM, PWM</t>
  </si>
  <si>
    <t>RPM (скорость вращения), свободная</t>
  </si>
  <si>
    <t>Шум (дБА)</t>
  </si>
  <si>
    <t>Пусковое напряжение, В</t>
  </si>
  <si>
    <t>Остановка крыльчатки, В</t>
  </si>
  <si>
    <t>Воздушный поток, м/c</t>
  </si>
  <si>
    <t>Производительность, м3/ч</t>
  </si>
  <si>
    <t>Зависимость скорости вращения вентилятора от напряжения питания</t>
  </si>
  <si>
    <t>Stage 1-1</t>
  </si>
  <si>
    <t>Зависимость объемной производительности от напряжения питания</t>
  </si>
  <si>
    <t>Stage 2-2</t>
  </si>
  <si>
    <t>Зависимость скорости вращения вентилятора  от коэффициента заполнения ШИМ-импульсов</t>
  </si>
  <si>
    <t>Зависимость объемной производительности от коэффициента заполнения ШИМ-импульсов</t>
  </si>
  <si>
    <t>Зависимость уровня шума от скорости вращения вентилятора,  изм. коэффициента заполнения ШИМ-импульсов</t>
  </si>
  <si>
    <t>Кривая соответствия уровня шума и обьемной производительности, изм. коэффициента заполнения ШИМ-импульсов</t>
  </si>
  <si>
    <t>Stage 4-4</t>
  </si>
  <si>
    <t>Зависимость уровня шума от скорости вращения вентилятора,  изм. напряжения питания</t>
  </si>
  <si>
    <t>Stage 3-1</t>
  </si>
  <si>
    <t>Stage 3-2</t>
  </si>
  <si>
    <t>Кривая соответствия уровня шума и обьемной производительности, изм. напряжения питания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</si>
</sst>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45" fillId="0" borderId="0" xfId="0" applyFont="1" applyAlignment="1">
      <alignment horizontal="center" readingOrder="1"/>
    </xf>
    <xf numFmtId="0" fontId="46" fillId="0" borderId="0" xfId="0" applyFont="1" applyAlignment="1">
      <alignment vertical="center" wrapText="1" readingOrder="1"/>
    </xf>
    <xf numFmtId="0" fontId="0" fillId="0" borderId="0" xfId="0" applyAlignment="1">
      <alignment vertical="center" wrapText="1"/>
    </xf>
    <xf numFmtId="9" fontId="0" fillId="0" borderId="24" xfId="0" applyNumberForma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9" fontId="0" fillId="0" borderId="0" xfId="0" applyNumberFormat="1" applyFill="1" applyBorder="1" applyAlignment="1">
      <alignment horizontal="center" vertical="center" wrapText="1"/>
    </xf>
    <xf numFmtId="9" fontId="0" fillId="0" borderId="27" xfId="0" applyNumberFormat="1" applyFill="1" applyBorder="1" applyAlignment="1">
      <alignment horizontal="center" vertical="center" wrapText="1"/>
    </xf>
    <xf numFmtId="9" fontId="0" fillId="0" borderId="28" xfId="0" applyNumberFormat="1" applyFill="1" applyBorder="1" applyAlignment="1">
      <alignment horizontal="center" vertical="center" wrapText="1"/>
    </xf>
    <xf numFmtId="0" fontId="26" fillId="0" borderId="28" xfId="53" applyBorder="1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6" fillId="0" borderId="0" xfId="53" applyBorder="1">
      <alignment/>
      <protection/>
    </xf>
    <xf numFmtId="0" fontId="0" fillId="0" borderId="29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575"/>
          <c:w val="0.9317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RPM (скорость вращения), свободная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Charts!$D$4:$D$14</c:f>
              <c:numCache/>
            </c:numRef>
          </c:yVal>
          <c:smooth val="0"/>
        </c:ser>
        <c:axId val="15678797"/>
        <c:axId val="6891446"/>
      </c:scatterChart>
      <c:valAx>
        <c:axId val="1567879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446"/>
        <c:crossesAt val="0"/>
        <c:crossBetween val="midCat"/>
        <c:dispUnits/>
      </c:val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78797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1"/>
          <c:h val="0.92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Charts!$F$4:$F$14</c:f>
              <c:numCache/>
            </c:numRef>
          </c:xVal>
          <c:yVal>
            <c:numRef>
              <c:f>Charts!$E$4:$E$14</c:f>
              <c:numCache/>
            </c:numRef>
          </c:yVal>
          <c:smooth val="1"/>
        </c:ser>
        <c:axId val="30003895"/>
        <c:axId val="1599600"/>
      </c:scatterChart>
      <c:valAx>
        <c:axId val="3000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9600"/>
        <c:crossesAt val="0"/>
        <c:crossBetween val="midCat"/>
        <c:dispUnits/>
      </c:valAx>
      <c:valAx>
        <c:axId val="1599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575"/>
          <c:w val="0.93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RPM (скорость вращения), свободная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Charts!$B$22:$B$30</c:f>
              <c:numCache/>
            </c:numRef>
          </c:xVal>
          <c:yVal>
            <c:numRef>
              <c:f>Charts!$D$22:$D$30</c:f>
              <c:numCache/>
            </c:numRef>
          </c:yVal>
          <c:smooth val="0"/>
        </c:ser>
        <c:axId val="62023015"/>
        <c:axId val="21336224"/>
      </c:scatterChart>
      <c:valAx>
        <c:axId val="62023015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6224"/>
        <c:crossesAt val="0"/>
        <c:crossBetween val="midCat"/>
        <c:dispUnits/>
      </c:val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015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6"/>
          <c:w val="0.9297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Производительность, м3/ч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Charts!$F$4:$F$14</c:f>
              <c:numCache/>
            </c:numRef>
          </c:yVal>
          <c:smooth val="0"/>
        </c:ser>
        <c:axId val="57808289"/>
        <c:axId val="50512554"/>
      </c:scatterChart>
      <c:valAx>
        <c:axId val="578082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2554"/>
        <c:crossesAt val="0"/>
        <c:crossBetween val="midCat"/>
        <c:dispUnits/>
      </c:valAx>
      <c:valAx>
        <c:axId val="5051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828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-0.006"/>
          <c:w val="0.9292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Производительность, м3/ч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Charts!$B$22:$B$30</c:f>
              <c:numCache/>
            </c:numRef>
          </c:xVal>
          <c:yVal>
            <c:numRef>
              <c:f>Charts!$F$22:$F$30</c:f>
              <c:numCache/>
            </c:numRef>
          </c:yVal>
          <c:smooth val="0"/>
        </c:ser>
        <c:axId val="51959803"/>
        <c:axId val="64985044"/>
      </c:scatterChart>
      <c:valAx>
        <c:axId val="51959803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5044"/>
        <c:crossesAt val="0"/>
        <c:crossBetween val="midCat"/>
        <c:dispUnits/>
      </c:val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803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"/>
          <c:w val="0.9302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Charts!$D$22:$D$30</c:f>
              <c:numCache/>
            </c:numRef>
          </c:xVal>
          <c:yVal>
            <c:numRef>
              <c:f>Charts!$E$22:$E$30</c:f>
              <c:numCache/>
            </c:numRef>
          </c:yVal>
          <c:smooth val="0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Charts!$D$4:$D$14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47994485"/>
        <c:axId val="29297182"/>
      </c:scatterChart>
      <c:val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7182"/>
        <c:crossesAt val="0"/>
        <c:crossBetween val="midCat"/>
        <c:dispUnits/>
      </c:valAx>
      <c:valAx>
        <c:axId val="2929718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4485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0615"/>
          <c:w val="0.566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6"/>
          <c:w val="0.932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Charts!$D$22:$D$30</c:f>
              <c:numCache/>
            </c:numRef>
          </c:xVal>
          <c:yVal>
            <c:numRef>
              <c:f>Charts!$E$22:$E$30</c:f>
              <c:numCache/>
            </c:numRef>
          </c:yVal>
          <c:smooth val="0"/>
        </c:ser>
        <c:axId val="62348047"/>
        <c:axId val="24261512"/>
      </c:scatterChart>
      <c:valAx>
        <c:axId val="6234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512"/>
        <c:crossesAt val="0"/>
        <c:crossBetween val="midCat"/>
        <c:dispUnits/>
      </c:valAx>
      <c:valAx>
        <c:axId val="2426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48047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Charts!$F$22:$F$30</c:f>
              <c:numCache/>
            </c:numRef>
          </c:xVal>
          <c:yVal>
            <c:numRef>
              <c:f>Charts!$E$22:$E$30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Charts!$F$4:$F$14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17027017"/>
        <c:axId val="19025426"/>
      </c:scatterChart>
      <c:valAx>
        <c:axId val="1702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At val="0"/>
        <c:crossBetween val="midCat"/>
        <c:dispUnits/>
      </c:valAx>
      <c:valAx>
        <c:axId val="19025426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17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8"/>
          <c:y val="0.0475"/>
          <c:w val="0.483"/>
          <c:h val="0.17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025"/>
          <c:h val="0.92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Charts!$F$22:$F$30</c:f>
              <c:numCache/>
            </c:numRef>
          </c:xVal>
          <c:yVal>
            <c:numRef>
              <c:f>Charts!$E$22:$E$30</c:f>
              <c:numCache/>
            </c:numRef>
          </c:yVal>
          <c:smooth val="1"/>
        </c:ser>
        <c:axId val="37011107"/>
        <c:axId val="64664508"/>
      </c:scatterChart>
      <c:valAx>
        <c:axId val="37011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At val="0"/>
        <c:crossBetween val="midCat"/>
        <c:dispUnits/>
      </c:valAx>
      <c:valAx>
        <c:axId val="6466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11107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-0.006"/>
          <c:w val="0.9245"/>
          <c:h val="0.926"/>
        </c:manualLayout>
      </c:layout>
      <c:scatterChart>
        <c:scatterStyle val="lineMarker"/>
        <c:varyColors val="0"/>
        <c:ser>
          <c:idx val="1"/>
          <c:order val="0"/>
          <c:tx>
            <c:v>изм. коэффициента заполнения ШИМ-импульсов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Charts!$D$4:$D$14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45109661"/>
        <c:axId val="3333766"/>
      </c:scatterChart>
      <c:valAx>
        <c:axId val="4510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3766"/>
        <c:crossesAt val="0"/>
        <c:crossBetween val="midCat"/>
        <c:dispUnits/>
      </c:valAx>
      <c:valAx>
        <c:axId val="333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09661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171450</xdr:rowOff>
    </xdr:from>
    <xdr:to>
      <xdr:col>4</xdr:col>
      <xdr:colOff>857250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685800" y="7629525"/>
        <a:ext cx="5648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161925</xdr:rowOff>
    </xdr:from>
    <xdr:to>
      <xdr:col>10</xdr:col>
      <xdr:colOff>504825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6972300" y="7620000"/>
        <a:ext cx="56578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57</xdr:row>
      <xdr:rowOff>114300</xdr:rowOff>
    </xdr:from>
    <xdr:to>
      <xdr:col>4</xdr:col>
      <xdr:colOff>866775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714375" y="123729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57</xdr:row>
      <xdr:rowOff>66675</xdr:rowOff>
    </xdr:from>
    <xdr:to>
      <xdr:col>10</xdr:col>
      <xdr:colOff>457200</xdr:colOff>
      <xdr:row>77</xdr:row>
      <xdr:rowOff>114300</xdr:rowOff>
    </xdr:to>
    <xdr:graphicFrame>
      <xdr:nvGraphicFramePr>
        <xdr:cNvPr id="4" name="Chart 4"/>
        <xdr:cNvGraphicFramePr/>
      </xdr:nvGraphicFramePr>
      <xdr:xfrm>
        <a:off x="7010400" y="12325350"/>
        <a:ext cx="55721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81</xdr:row>
      <xdr:rowOff>66675</xdr:rowOff>
    </xdr:from>
    <xdr:to>
      <xdr:col>4</xdr:col>
      <xdr:colOff>942975</xdr:colOff>
      <xdr:row>101</xdr:row>
      <xdr:rowOff>57150</xdr:rowOff>
    </xdr:to>
    <xdr:graphicFrame>
      <xdr:nvGraphicFramePr>
        <xdr:cNvPr id="5" name="Chart 5"/>
        <xdr:cNvGraphicFramePr/>
      </xdr:nvGraphicFramePr>
      <xdr:xfrm>
        <a:off x="752475" y="1715452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85725</xdr:colOff>
      <xdr:row>81</xdr:row>
      <xdr:rowOff>19050</xdr:rowOff>
    </xdr:from>
    <xdr:to>
      <xdr:col>20</xdr:col>
      <xdr:colOff>352425</xdr:colOff>
      <xdr:row>101</xdr:row>
      <xdr:rowOff>9525</xdr:rowOff>
    </xdr:to>
    <xdr:graphicFrame>
      <xdr:nvGraphicFramePr>
        <xdr:cNvPr id="6" name="Chart 6"/>
        <xdr:cNvGraphicFramePr/>
      </xdr:nvGraphicFramePr>
      <xdr:xfrm>
        <a:off x="12820650" y="17106900"/>
        <a:ext cx="5753100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105</xdr:row>
      <xdr:rowOff>161925</xdr:rowOff>
    </xdr:from>
    <xdr:to>
      <xdr:col>4</xdr:col>
      <xdr:colOff>809625</xdr:colOff>
      <xdr:row>124</xdr:row>
      <xdr:rowOff>38100</xdr:rowOff>
    </xdr:to>
    <xdr:graphicFrame>
      <xdr:nvGraphicFramePr>
        <xdr:cNvPr id="7" name="Chart 7"/>
        <xdr:cNvGraphicFramePr/>
      </xdr:nvGraphicFramePr>
      <xdr:xfrm>
        <a:off x="619125" y="2214562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9525</xdr:colOff>
      <xdr:row>105</xdr:row>
      <xdr:rowOff>85725</xdr:rowOff>
    </xdr:from>
    <xdr:to>
      <xdr:col>22</xdr:col>
      <xdr:colOff>190500</xdr:colOff>
      <xdr:row>123</xdr:row>
      <xdr:rowOff>152400</xdr:rowOff>
    </xdr:to>
    <xdr:graphicFrame>
      <xdr:nvGraphicFramePr>
        <xdr:cNvPr id="8" name="Chart 8"/>
        <xdr:cNvGraphicFramePr/>
      </xdr:nvGraphicFramePr>
      <xdr:xfrm>
        <a:off x="13963650" y="22069425"/>
        <a:ext cx="5667375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1438275</xdr:colOff>
      <xdr:row>81</xdr:row>
      <xdr:rowOff>19050</xdr:rowOff>
    </xdr:from>
    <xdr:to>
      <xdr:col>10</xdr:col>
      <xdr:colOff>438150</xdr:colOff>
      <xdr:row>101</xdr:row>
      <xdr:rowOff>9525</xdr:rowOff>
    </xdr:to>
    <xdr:graphicFrame>
      <xdr:nvGraphicFramePr>
        <xdr:cNvPr id="9" name="Chart 5"/>
        <xdr:cNvGraphicFramePr/>
      </xdr:nvGraphicFramePr>
      <xdr:xfrm>
        <a:off x="6915150" y="17106900"/>
        <a:ext cx="5648325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95250</xdr:colOff>
      <xdr:row>105</xdr:row>
      <xdr:rowOff>152400</xdr:rowOff>
    </xdr:from>
    <xdr:to>
      <xdr:col>10</xdr:col>
      <xdr:colOff>600075</xdr:colOff>
      <xdr:row>124</xdr:row>
      <xdr:rowOff>28575</xdr:rowOff>
    </xdr:to>
    <xdr:graphicFrame>
      <xdr:nvGraphicFramePr>
        <xdr:cNvPr id="10" name="Chart 7"/>
        <xdr:cNvGraphicFramePr/>
      </xdr:nvGraphicFramePr>
      <xdr:xfrm>
        <a:off x="7048500" y="22136100"/>
        <a:ext cx="5676900" cy="3495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zoomScalePageLayoutView="0" workbookViewId="0" topLeftCell="A1">
      <selection activeCell="H15" sqref="H15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24.28125" style="0" customWidth="1"/>
    <col min="8" max="8" width="17.421875" style="0" customWidth="1"/>
  </cols>
  <sheetData>
    <row r="2" spans="2:4" ht="15.75" thickBot="1">
      <c r="B2" s="1"/>
      <c r="C2" s="2"/>
      <c r="D2" s="2"/>
    </row>
    <row r="3" spans="2:7" ht="56.25" customHeight="1" thickBot="1">
      <c r="B3" s="3" t="s">
        <v>0</v>
      </c>
      <c r="C3" s="4" t="s">
        <v>1</v>
      </c>
      <c r="D3" s="5" t="s">
        <v>12</v>
      </c>
      <c r="E3" s="5" t="s">
        <v>3</v>
      </c>
      <c r="F3" s="83" t="s">
        <v>17</v>
      </c>
      <c r="G3" s="6" t="s">
        <v>4</v>
      </c>
    </row>
    <row r="4" spans="2:7" ht="15">
      <c r="B4" s="7">
        <v>0</v>
      </c>
      <c r="C4" s="38">
        <f>'PWM-voltage-RPM-noise'!C6</f>
        <v>1201.1</v>
      </c>
      <c r="D4" s="38">
        <f>'PWM-voltage-RPM-noise'!D6</f>
        <v>1201.3</v>
      </c>
      <c r="E4" s="8">
        <f>'PWM-voltage-RPM-noise'!E6</f>
        <v>18.4</v>
      </c>
      <c r="F4" s="9">
        <f>CFM!F4</f>
        <v>18.306666674153963</v>
      </c>
      <c r="G4" s="10">
        <f>'PWM-voltage-RPM-noise'!F6</f>
        <v>0.01664863065013833</v>
      </c>
    </row>
    <row r="5" spans="2:7" ht="15">
      <c r="B5" s="11">
        <v>0.1</v>
      </c>
      <c r="C5" s="15">
        <f>'PWM-voltage-RPM-noise'!C7</f>
        <v>1199</v>
      </c>
      <c r="D5" s="15">
        <f>'PWM-voltage-RPM-noise'!D7</f>
        <v>1202.1</v>
      </c>
      <c r="E5" s="12">
        <f>'PWM-voltage-RPM-noise'!E7</f>
        <v>18.4</v>
      </c>
      <c r="F5" s="13">
        <f>CFM!F5</f>
        <v>18.135372964868317</v>
      </c>
      <c r="G5" s="14">
        <f>'PWM-voltage-RPM-noise'!F7</f>
        <v>0.2578820397637429</v>
      </c>
    </row>
    <row r="6" spans="2:7" ht="15">
      <c r="B6" s="11">
        <v>0.2</v>
      </c>
      <c r="C6" s="15">
        <f>'PWM-voltage-RPM-noise'!C8</f>
        <v>1203</v>
      </c>
      <c r="D6" s="15">
        <f>'PWM-voltage-RPM-noise'!D8</f>
        <v>1204.3</v>
      </c>
      <c r="E6" s="12">
        <f>'PWM-voltage-RPM-noise'!E8</f>
        <v>18.4</v>
      </c>
      <c r="F6" s="13">
        <f>CFM!F6</f>
        <v>18.18236166508256</v>
      </c>
      <c r="G6" s="14">
        <f>'PWM-voltage-RPM-noise'!F8</f>
        <v>0.10794652495225421</v>
      </c>
    </row>
    <row r="7" spans="2:7" ht="15">
      <c r="B7" s="11">
        <v>0.3</v>
      </c>
      <c r="C7" s="15">
        <f>'PWM-voltage-RPM-noise'!C9</f>
        <v>1210</v>
      </c>
      <c r="D7" s="15">
        <f>'PWM-voltage-RPM-noise'!D9</f>
        <v>1250.2</v>
      </c>
      <c r="E7" s="12">
        <f>'PWM-voltage-RPM-noise'!E9</f>
        <v>18.5</v>
      </c>
      <c r="F7" s="13">
        <f>CFM!F7</f>
        <v>18.154214082910446</v>
      </c>
      <c r="G7" s="14">
        <f>'PWM-voltage-RPM-noise'!F9</f>
        <v>3.2154855223164276</v>
      </c>
    </row>
    <row r="8" spans="2:7" ht="15">
      <c r="B8" s="11">
        <v>0.4</v>
      </c>
      <c r="C8" s="15">
        <f>'PWM-voltage-RPM-noise'!C10</f>
        <v>1534</v>
      </c>
      <c r="D8" s="15">
        <f>'PWM-voltage-RPM-noise'!D10</f>
        <v>1510.3</v>
      </c>
      <c r="E8" s="12">
        <f>'PWM-voltage-RPM-noise'!E10</f>
        <v>21.8</v>
      </c>
      <c r="F8" s="13">
        <f>CFM!F8</f>
        <v>23.76560573671582</v>
      </c>
      <c r="G8" s="14">
        <f>'PWM-voltage-RPM-noise'!F10</f>
        <v>-1.5692246573528479</v>
      </c>
    </row>
    <row r="9" spans="2:7" ht="15">
      <c r="B9" s="11">
        <v>0.5</v>
      </c>
      <c r="C9" s="15">
        <f>'PWM-voltage-RPM-noise'!C11</f>
        <v>1891</v>
      </c>
      <c r="D9" s="15">
        <f>'PWM-voltage-RPM-noise'!D11</f>
        <v>1815.2</v>
      </c>
      <c r="E9" s="12">
        <f>'PWM-voltage-RPM-noise'!E11</f>
        <v>27.4</v>
      </c>
      <c r="F9" s="13">
        <f>CFM!F9</f>
        <v>29.494221389616147</v>
      </c>
      <c r="G9" s="14">
        <f>'PWM-voltage-RPM-noise'!F11</f>
        <v>-4.175848391361825</v>
      </c>
    </row>
    <row r="10" spans="2:7" ht="15">
      <c r="B10" s="11">
        <v>0.6</v>
      </c>
      <c r="C10" s="15">
        <f>'PWM-voltage-RPM-noise'!C12</f>
        <v>2228</v>
      </c>
      <c r="D10" s="15">
        <f>'PWM-voltage-RPM-noise'!D12</f>
        <v>2184.5</v>
      </c>
      <c r="E10" s="12">
        <f>'PWM-voltage-RPM-noise'!E12</f>
        <v>32</v>
      </c>
      <c r="F10" s="13">
        <f>CFM!F10</f>
        <v>34.83679132506574</v>
      </c>
      <c r="G10" s="14">
        <f>'PWM-voltage-RPM-noise'!F12</f>
        <v>-1.9913023575188902</v>
      </c>
    </row>
    <row r="11" spans="2:7" ht="15">
      <c r="B11" s="11">
        <v>0.7</v>
      </c>
      <c r="C11" s="15">
        <f>'PWM-voltage-RPM-noise'!C13</f>
        <v>2538.2</v>
      </c>
      <c r="D11" s="15">
        <f>'PWM-voltage-RPM-noise'!D13</f>
        <v>2455.2</v>
      </c>
      <c r="E11" s="12">
        <f>'PWM-voltage-RPM-noise'!E13</f>
        <v>35.8</v>
      </c>
      <c r="F11" s="13">
        <f>CFM!F11</f>
        <v>40.000856894697954</v>
      </c>
      <c r="G11" s="14">
        <f>'PWM-voltage-RPM-noise'!F13</f>
        <v>-3.3805799934832095</v>
      </c>
    </row>
    <row r="12" spans="2:7" ht="15">
      <c r="B12" s="11">
        <v>0.8</v>
      </c>
      <c r="C12" s="15">
        <f>'PWM-voltage-RPM-noise'!C14</f>
        <v>2801.1</v>
      </c>
      <c r="D12" s="15">
        <f>'PWM-voltage-RPM-noise'!D14</f>
        <v>2711</v>
      </c>
      <c r="E12" s="12">
        <f>'PWM-voltage-RPM-noise'!E14</f>
        <v>39.1</v>
      </c>
      <c r="F12" s="13">
        <f>CFM!F12</f>
        <v>44.93627057931686</v>
      </c>
      <c r="G12" s="14">
        <f>'PWM-voltage-RPM-noise'!F14</f>
        <v>-3.3234968646255965</v>
      </c>
    </row>
    <row r="13" spans="2:7" ht="15">
      <c r="B13" s="11">
        <v>0.9</v>
      </c>
      <c r="C13" s="15">
        <f>'PWM-voltage-RPM-noise'!C15</f>
        <v>3024.5</v>
      </c>
      <c r="D13" s="15">
        <f>'PWM-voltage-RPM-noise'!D15</f>
        <v>2974</v>
      </c>
      <c r="E13" s="12">
        <f>'PWM-voltage-RPM-noise'!E15</f>
        <v>41.6</v>
      </c>
      <c r="F13" s="13">
        <f>CFM!F13</f>
        <v>48.521492218772025</v>
      </c>
      <c r="G13" s="14">
        <f>'PWM-voltage-RPM-noise'!F15</f>
        <v>-1.6980497646267736</v>
      </c>
    </row>
    <row r="14" spans="2:7" ht="15">
      <c r="B14" s="16">
        <v>1</v>
      </c>
      <c r="C14" s="18">
        <f>'PWM-voltage-RPM-noise'!C16</f>
        <v>3189</v>
      </c>
      <c r="D14" s="18">
        <f>'PWM-voltage-RPM-noise'!D16</f>
        <v>3197.5</v>
      </c>
      <c r="E14" s="17">
        <f>'PWM-voltage-RPM-noise'!E16</f>
        <v>43.9</v>
      </c>
      <c r="F14" s="19">
        <f>CFM!F14</f>
        <v>51.83392239474598</v>
      </c>
      <c r="G14" s="20">
        <f>'PWM-voltage-RPM-noise'!F16</f>
        <v>0.26583268178264063</v>
      </c>
    </row>
    <row r="15" spans="2:6" ht="15">
      <c r="B15" s="21"/>
      <c r="C15" s="22"/>
      <c r="D15" s="23"/>
      <c r="E15" s="23"/>
      <c r="F15" s="23"/>
    </row>
    <row r="16" spans="2:6" ht="15">
      <c r="B16" s="21"/>
      <c r="C16" s="22"/>
      <c r="D16" s="23"/>
      <c r="E16" s="23"/>
      <c r="F16" s="23"/>
    </row>
    <row r="18" spans="2:7" ht="56.25" customHeight="1" thickBot="1">
      <c r="B18" s="3" t="s">
        <v>5</v>
      </c>
      <c r="C18" s="5" t="s">
        <v>1</v>
      </c>
      <c r="D18" s="5" t="s">
        <v>12</v>
      </c>
      <c r="E18" s="5" t="s">
        <v>3</v>
      </c>
      <c r="F18" s="83" t="s">
        <v>17</v>
      </c>
      <c r="G18" s="24" t="s">
        <v>4</v>
      </c>
    </row>
    <row r="19" spans="2:7" ht="15">
      <c r="B19" s="47">
        <f>'PWM-voltage-RPM-noise'!B21</f>
        <v>1</v>
      </c>
      <c r="C19" s="67">
        <f>'PWM-voltage-RPM-noise'!C21</f>
        <v>0</v>
      </c>
      <c r="D19" s="67">
        <f>'PWM-voltage-RPM-noise'!D21</f>
        <v>0</v>
      </c>
      <c r="E19" s="48">
        <f>'PWM-voltage-RPM-noise'!E21</f>
        <v>0</v>
      </c>
      <c r="F19" s="65" t="e">
        <f>CFM!F18</f>
        <v>#DIV/0!</v>
      </c>
      <c r="G19" s="49" t="e">
        <f>'PWM-voltage-RPM-noise'!F21</f>
        <v>#DIV/0!</v>
      </c>
    </row>
    <row r="20" spans="2:7" ht="15">
      <c r="B20" s="50">
        <f>'PWM-voltage-RPM-noise'!B22</f>
        <v>2</v>
      </c>
      <c r="C20" s="28">
        <f>'PWM-voltage-RPM-noise'!C22</f>
        <v>0</v>
      </c>
      <c r="D20" s="28">
        <f>'PWM-voltage-RPM-noise'!D22</f>
        <v>0</v>
      </c>
      <c r="E20" s="21">
        <f>'PWM-voltage-RPM-noise'!E22</f>
        <v>0</v>
      </c>
      <c r="F20" s="13" t="e">
        <f>CFM!F19</f>
        <v>#DIV/0!</v>
      </c>
      <c r="G20" s="51" t="e">
        <f>'PWM-voltage-RPM-noise'!F22</f>
        <v>#DIV/0!</v>
      </c>
    </row>
    <row r="21" spans="2:7" ht="15">
      <c r="B21" s="50">
        <f>'PWM-voltage-RPM-noise'!B23</f>
        <v>3</v>
      </c>
      <c r="C21" s="28">
        <f>'PWM-voltage-RPM-noise'!C23</f>
        <v>0</v>
      </c>
      <c r="D21" s="28">
        <f>'PWM-voltage-RPM-noise'!D23</f>
        <v>0</v>
      </c>
      <c r="E21" s="21">
        <f>'PWM-voltage-RPM-noise'!E23</f>
        <v>0</v>
      </c>
      <c r="F21" s="13" t="e">
        <f>CFM!F20</f>
        <v>#DIV/0!</v>
      </c>
      <c r="G21" s="51" t="e">
        <f>'PWM-voltage-RPM-noise'!F23</f>
        <v>#DIV/0!</v>
      </c>
    </row>
    <row r="22" spans="2:7" ht="15">
      <c r="B22" s="50">
        <f>'PWM-voltage-RPM-noise'!B24</f>
        <v>4.5</v>
      </c>
      <c r="C22" s="28">
        <f>'PWM-voltage-RPM-noise'!C24</f>
        <v>1358.3</v>
      </c>
      <c r="D22" s="28">
        <f>'PWM-voltage-RPM-noise'!D24</f>
        <v>1358.3</v>
      </c>
      <c r="E22" s="21">
        <f>'PWM-voltage-RPM-noise'!E24</f>
        <v>19.9</v>
      </c>
      <c r="F22" s="13">
        <f>CFM!F21</f>
        <v>20.472058554941817</v>
      </c>
      <c r="G22" s="51">
        <f>'PWM-voltage-RPM-noise'!F24</f>
        <v>0</v>
      </c>
    </row>
    <row r="23" spans="2:7" ht="15">
      <c r="B23" s="50">
        <f>'PWM-voltage-RPM-noise'!B25</f>
        <v>5</v>
      </c>
      <c r="C23" s="28">
        <f>'PWM-voltage-RPM-noise'!C25</f>
        <v>1593.1</v>
      </c>
      <c r="D23" s="28">
        <f>'PWM-voltage-RPM-noise'!D25</f>
        <v>1542</v>
      </c>
      <c r="E23" s="21">
        <f>'PWM-voltage-RPM-noise'!E25</f>
        <v>22.1</v>
      </c>
      <c r="F23" s="13">
        <f>CFM!F22</f>
        <v>24.177597020937586</v>
      </c>
      <c r="G23" s="51">
        <f>'PWM-voltage-RPM-noise'!F25</f>
        <v>-3.313878080415037</v>
      </c>
    </row>
    <row r="24" spans="2:7" ht="15">
      <c r="B24" s="50">
        <f>'PWM-voltage-RPM-noise'!B26</f>
        <v>6</v>
      </c>
      <c r="C24" s="28">
        <f>'PWM-voltage-RPM-noise'!C26</f>
        <v>1901.4</v>
      </c>
      <c r="D24" s="28">
        <f>'PWM-voltage-RPM-noise'!D26</f>
        <v>1829.3</v>
      </c>
      <c r="E24" s="21">
        <f>'PWM-voltage-RPM-noise'!E26</f>
        <v>26.4</v>
      </c>
      <c r="F24" s="13">
        <f>CFM!F23</f>
        <v>29.399708919491786</v>
      </c>
      <c r="G24" s="51">
        <f>'PWM-voltage-RPM-noise'!F26</f>
        <v>-3.9413983490952944</v>
      </c>
    </row>
    <row r="25" spans="2:7" ht="15">
      <c r="B25" s="50">
        <f>'PWM-voltage-RPM-noise'!B27</f>
        <v>7</v>
      </c>
      <c r="C25" s="28">
        <f>'PWM-voltage-RPM-noise'!C27</f>
        <v>2199.3</v>
      </c>
      <c r="D25" s="28">
        <f>'PWM-voltage-RPM-noise'!D27</f>
        <v>2096</v>
      </c>
      <c r="E25" s="21">
        <f>'PWM-voltage-RPM-noise'!E27</f>
        <v>31</v>
      </c>
      <c r="F25" s="13">
        <f>CFM!F24</f>
        <v>33.98863575903265</v>
      </c>
      <c r="G25" s="51">
        <f>'PWM-voltage-RPM-noise'!F27</f>
        <v>-4.928435114503827</v>
      </c>
    </row>
    <row r="26" spans="2:7" ht="15">
      <c r="B26" s="50">
        <f>'PWM-voltage-RPM-noise'!B28</f>
        <v>8</v>
      </c>
      <c r="C26" s="28">
        <f>'PWM-voltage-RPM-noise'!C28</f>
        <v>2442.1</v>
      </c>
      <c r="D26" s="28">
        <f>'PWM-voltage-RPM-noise'!D28</f>
        <v>2301.2</v>
      </c>
      <c r="E26" s="21">
        <f>'PWM-voltage-RPM-noise'!E28</f>
        <v>33.7</v>
      </c>
      <c r="F26" s="13">
        <f>CFM!F25</f>
        <v>37.35024741733343</v>
      </c>
      <c r="G26" s="51">
        <f>'PWM-voltage-RPM-noise'!F28</f>
        <v>-6.122892403963164</v>
      </c>
    </row>
    <row r="27" spans="2:7" ht="15">
      <c r="B27" s="50">
        <f>'PWM-voltage-RPM-noise'!B29</f>
        <v>9</v>
      </c>
      <c r="C27" s="28">
        <f>'PWM-voltage-RPM-noise'!C29</f>
        <v>2647</v>
      </c>
      <c r="D27" s="28">
        <f>'PWM-voltage-RPM-noise'!D29</f>
        <v>2576.1</v>
      </c>
      <c r="E27" s="21">
        <f>'PWM-voltage-RPM-noise'!E29</f>
        <v>37.5</v>
      </c>
      <c r="F27" s="13">
        <f>CFM!F26</f>
        <v>41.93221932515786</v>
      </c>
      <c r="G27" s="51">
        <f>'PWM-voltage-RPM-noise'!F29</f>
        <v>-2.752222351616794</v>
      </c>
    </row>
    <row r="28" spans="2:7" ht="15">
      <c r="B28" s="50">
        <f>'PWM-voltage-RPM-noise'!B30</f>
        <v>10</v>
      </c>
      <c r="C28" s="28">
        <f>'PWM-voltage-RPM-noise'!C30</f>
        <v>2909</v>
      </c>
      <c r="D28" s="28">
        <f>'PWM-voltage-RPM-noise'!D30</f>
        <v>2801.2</v>
      </c>
      <c r="E28" s="21">
        <f>'PWM-voltage-RPM-noise'!E30</f>
        <v>39.8</v>
      </c>
      <c r="F28" s="13">
        <f>CFM!F27</f>
        <v>45.03459367807086</v>
      </c>
      <c r="G28" s="51">
        <f>'PWM-voltage-RPM-noise'!F30</f>
        <v>-3.8483507068399376</v>
      </c>
    </row>
    <row r="29" spans="2:7" ht="15">
      <c r="B29" s="50">
        <f>'PWM-voltage-RPM-noise'!B31</f>
        <v>11</v>
      </c>
      <c r="C29" s="28">
        <f>'PWM-voltage-RPM-noise'!C31</f>
        <v>3125</v>
      </c>
      <c r="D29" s="28">
        <f>'PWM-voltage-RPM-noise'!D31</f>
        <v>2987</v>
      </c>
      <c r="E29" s="21">
        <f>'PWM-voltage-RPM-noise'!E31</f>
        <v>42</v>
      </c>
      <c r="F29" s="13">
        <f>CFM!F28</f>
        <v>48.651174506902905</v>
      </c>
      <c r="G29" s="51">
        <f>'PWM-voltage-RPM-noise'!F31</f>
        <v>-4.620020087043855</v>
      </c>
    </row>
    <row r="30" spans="2:7" ht="15.75" thickBot="1">
      <c r="B30" s="52">
        <f>'PWM-voltage-RPM-noise'!B32</f>
        <v>12</v>
      </c>
      <c r="C30" s="54">
        <f>'PWM-voltage-RPM-noise'!C32</f>
        <v>3342</v>
      </c>
      <c r="D30" s="54">
        <f>'PWM-voltage-RPM-noise'!D32</f>
        <v>3196.8</v>
      </c>
      <c r="E30" s="53">
        <f>'PWM-voltage-RPM-noise'!E32</f>
        <v>43.9</v>
      </c>
      <c r="F30" s="66">
        <f>CFM!F29</f>
        <v>51.869971658582976</v>
      </c>
      <c r="G30" s="55">
        <f>'PWM-voltage-RPM-noise'!F32</f>
        <v>-4.542042042042027</v>
      </c>
    </row>
    <row r="31" spans="2:7" ht="15">
      <c r="B31" s="21"/>
      <c r="C31" s="28"/>
      <c r="D31" s="28"/>
      <c r="E31" s="21"/>
      <c r="F31" s="13"/>
      <c r="G31" s="56"/>
    </row>
    <row r="32" spans="2:6" ht="15">
      <c r="B32" t="s">
        <v>6</v>
      </c>
      <c r="F32" t="s">
        <v>19</v>
      </c>
    </row>
    <row r="33" spans="2:11" ht="23.25" customHeight="1">
      <c r="B33" s="94" t="s">
        <v>22</v>
      </c>
      <c r="C33" s="94"/>
      <c r="D33" s="94"/>
      <c r="E33" s="94"/>
      <c r="F33" s="96" t="s">
        <v>18</v>
      </c>
      <c r="G33" s="96"/>
      <c r="H33" s="96"/>
      <c r="I33" s="96"/>
      <c r="J33" s="96"/>
      <c r="K33" s="96"/>
    </row>
    <row r="34" ht="23.25">
      <c r="G34" s="68"/>
    </row>
    <row r="37" ht="15">
      <c r="H37" s="32"/>
    </row>
    <row r="38" ht="15">
      <c r="H38" s="32"/>
    </row>
    <row r="39" ht="15">
      <c r="H39" s="32"/>
    </row>
    <row r="56" spans="2:6" ht="15">
      <c r="B56" t="s">
        <v>7</v>
      </c>
      <c r="F56" t="s">
        <v>21</v>
      </c>
    </row>
    <row r="57" spans="2:11" ht="24.75" customHeight="1">
      <c r="B57" s="94" t="s">
        <v>23</v>
      </c>
      <c r="C57" s="94"/>
      <c r="D57" s="94"/>
      <c r="E57" s="94"/>
      <c r="F57" s="96" t="s">
        <v>20</v>
      </c>
      <c r="G57" s="96"/>
      <c r="H57" s="96"/>
      <c r="I57" s="96"/>
      <c r="J57" s="96"/>
      <c r="K57" s="96"/>
    </row>
    <row r="79" spans="2:12" ht="15">
      <c r="B79" t="s">
        <v>8</v>
      </c>
      <c r="F79" t="s">
        <v>28</v>
      </c>
      <c r="L79" t="s">
        <v>29</v>
      </c>
    </row>
    <row r="80" spans="2:15" ht="35.25" customHeight="1">
      <c r="B80" s="94" t="s">
        <v>24</v>
      </c>
      <c r="C80" s="94"/>
      <c r="D80" s="94"/>
      <c r="E80" s="70"/>
      <c r="F80" s="94" t="s">
        <v>24</v>
      </c>
      <c r="G80" s="94"/>
      <c r="H80" s="94"/>
      <c r="I80" s="94"/>
      <c r="L80" s="94" t="s">
        <v>27</v>
      </c>
      <c r="M80" s="94"/>
      <c r="N80" s="94"/>
      <c r="O80" s="94"/>
    </row>
    <row r="104" spans="2:6" ht="15">
      <c r="B104" t="s">
        <v>9</v>
      </c>
      <c r="F104" t="s">
        <v>26</v>
      </c>
    </row>
    <row r="105" spans="2:19" ht="40.5" customHeight="1">
      <c r="B105" s="95" t="s">
        <v>25</v>
      </c>
      <c r="C105" s="95"/>
      <c r="D105" s="95"/>
      <c r="E105" s="69"/>
      <c r="F105" s="95" t="s">
        <v>25</v>
      </c>
      <c r="G105" s="95"/>
      <c r="H105" s="95"/>
      <c r="I105" s="95"/>
      <c r="J105" s="95"/>
      <c r="K105" s="95"/>
      <c r="N105" s="95" t="s">
        <v>30</v>
      </c>
      <c r="O105" s="95"/>
      <c r="P105" s="95"/>
      <c r="Q105" s="95"/>
      <c r="R105" s="95"/>
      <c r="S105" s="95"/>
    </row>
  </sheetData>
  <sheetProtection selectLockedCells="1" selectUnlockedCells="1"/>
  <mergeCells count="10">
    <mergeCell ref="L80:O80"/>
    <mergeCell ref="N105:S105"/>
    <mergeCell ref="F33:K33"/>
    <mergeCell ref="B33:E33"/>
    <mergeCell ref="B57:E57"/>
    <mergeCell ref="F57:K57"/>
    <mergeCell ref="F105:K105"/>
    <mergeCell ref="B105:D105"/>
    <mergeCell ref="F80:I80"/>
    <mergeCell ref="B80:D8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584"/>
  <sheetViews>
    <sheetView tabSelected="1" zoomScale="70" zoomScaleNormal="70" zoomScalePageLayoutView="0" workbookViewId="0" topLeftCell="C1">
      <selection activeCell="E37" sqref="E3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18.57421875" style="0" customWidth="1"/>
    <col min="8" max="8" width="20.28125" style="0" customWidth="1"/>
  </cols>
  <sheetData>
    <row r="1" ht="15.75" thickBot="1"/>
    <row r="2" spans="2:33" ht="15.75" thickBot="1">
      <c r="B2" s="1"/>
      <c r="C2" s="2"/>
      <c r="D2" s="2"/>
      <c r="G2" s="33"/>
      <c r="J2" s="100" t="s">
        <v>10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2"/>
      <c r="W2" s="97" t="s">
        <v>11</v>
      </c>
      <c r="X2" s="98"/>
      <c r="Y2" s="98"/>
      <c r="Z2" s="98"/>
      <c r="AA2" s="98"/>
      <c r="AB2" s="98"/>
      <c r="AC2" s="98"/>
      <c r="AD2" s="98"/>
      <c r="AE2" s="98"/>
      <c r="AF2" s="98"/>
      <c r="AG2" s="99"/>
    </row>
    <row r="3" spans="2:34" ht="56.25" customHeight="1" thickBot="1">
      <c r="B3" s="79" t="s">
        <v>0</v>
      </c>
      <c r="C3" s="80" t="s">
        <v>1</v>
      </c>
      <c r="D3" s="80" t="s">
        <v>2</v>
      </c>
      <c r="E3" s="80" t="s">
        <v>3</v>
      </c>
      <c r="F3" s="83" t="s">
        <v>17</v>
      </c>
      <c r="G3" s="82" t="s">
        <v>4</v>
      </c>
      <c r="H3" s="57" t="s">
        <v>16</v>
      </c>
      <c r="J3" s="103">
        <v>1</v>
      </c>
      <c r="K3" s="34">
        <v>2</v>
      </c>
      <c r="L3" s="34">
        <v>3</v>
      </c>
      <c r="M3" s="34">
        <v>4.2</v>
      </c>
      <c r="N3" s="34">
        <v>5</v>
      </c>
      <c r="O3" s="34">
        <v>6</v>
      </c>
      <c r="P3" s="34">
        <v>7</v>
      </c>
      <c r="Q3" s="34">
        <v>8</v>
      </c>
      <c r="R3" s="34">
        <v>9</v>
      </c>
      <c r="S3" s="34">
        <v>10</v>
      </c>
      <c r="T3" s="34">
        <v>11</v>
      </c>
      <c r="U3" s="104">
        <v>12</v>
      </c>
      <c r="W3" s="89">
        <v>0</v>
      </c>
      <c r="X3" s="88">
        <v>0.1</v>
      </c>
      <c r="Y3" s="88">
        <v>0.2</v>
      </c>
      <c r="Z3" s="88">
        <v>0.3</v>
      </c>
      <c r="AA3" s="88">
        <v>0.4</v>
      </c>
      <c r="AB3" s="88">
        <v>0.5</v>
      </c>
      <c r="AC3" s="88">
        <v>0.6</v>
      </c>
      <c r="AD3" s="88">
        <v>0.7</v>
      </c>
      <c r="AE3" s="88">
        <v>0.8</v>
      </c>
      <c r="AF3" s="88">
        <v>0.9</v>
      </c>
      <c r="AG3" s="90">
        <v>1</v>
      </c>
      <c r="AH3" s="34"/>
    </row>
    <row r="4" spans="2:33" ht="15">
      <c r="B4" s="71">
        <v>0</v>
      </c>
      <c r="C4" s="67">
        <f>'PWM-voltage-RPM-noise'!C6</f>
        <v>1201.1</v>
      </c>
      <c r="D4" s="67">
        <f>'PWM-voltage-RPM-noise'!D6</f>
        <v>1201.3</v>
      </c>
      <c r="E4" s="72">
        <f>'PWM-voltage-RPM-noise'!E6</f>
        <v>18.4</v>
      </c>
      <c r="F4" s="65">
        <f aca="true" t="shared" si="0" ref="F4:F14">(H4)*3600*PI()*((0.062)^2)/4</f>
        <v>18.306666674153963</v>
      </c>
      <c r="G4" s="73">
        <f>'PWM-voltage-RPM-noise'!F6</f>
        <v>0.01664863065013833</v>
      </c>
      <c r="H4" s="74">
        <f>W4</f>
        <v>1.6843545454545445</v>
      </c>
      <c r="J4" s="84" t="e">
        <f aca="true" t="shared" si="1" ref="J4:T4">AVERAGE(J5:J198)</f>
        <v>#DIV/0!</v>
      </c>
      <c r="K4" s="35" t="e">
        <f t="shared" si="1"/>
        <v>#DIV/0!</v>
      </c>
      <c r="L4" s="35" t="e">
        <f t="shared" si="1"/>
        <v>#DIV/0!</v>
      </c>
      <c r="M4" s="35">
        <f t="shared" si="1"/>
        <v>1.8835873015873015</v>
      </c>
      <c r="N4" s="35">
        <f t="shared" si="1"/>
        <v>2.224525423728813</v>
      </c>
      <c r="O4" s="35">
        <f t="shared" si="1"/>
        <v>2.705000000000002</v>
      </c>
      <c r="P4" s="35">
        <f t="shared" si="1"/>
        <v>3.127216666666667</v>
      </c>
      <c r="Q4" s="35">
        <f t="shared" si="1"/>
        <v>3.4365108695652173</v>
      </c>
      <c r="R4" s="35">
        <f t="shared" si="1"/>
        <v>3.8580876288659804</v>
      </c>
      <c r="S4" s="35">
        <f t="shared" si="1"/>
        <v>4.143529999999999</v>
      </c>
      <c r="T4" s="35">
        <f t="shared" si="1"/>
        <v>4.476283333333334</v>
      </c>
      <c r="U4" s="85">
        <f>AVERAGE(U5:U198)</f>
        <v>4.7724375</v>
      </c>
      <c r="W4" s="84">
        <f>AVERAGE(W5:W198)</f>
        <v>1.6843545454545445</v>
      </c>
      <c r="X4" s="35">
        <f>AVERAGE(X5:X198)</f>
        <v>1.6685942028985516</v>
      </c>
      <c r="Y4" s="35">
        <f aca="true" t="shared" si="2" ref="Y4:AG4">AVERAGE(Y5:Y198)</f>
        <v>1.672917525773196</v>
      </c>
      <c r="Z4" s="35">
        <f t="shared" si="2"/>
        <v>1.670327731092437</v>
      </c>
      <c r="AA4" s="35">
        <f t="shared" si="2"/>
        <v>2.1866190476190472</v>
      </c>
      <c r="AB4" s="35">
        <f t="shared" si="2"/>
        <v>2.713695876288658</v>
      </c>
      <c r="AC4" s="35">
        <f t="shared" si="2"/>
        <v>3.2052535211267608</v>
      </c>
      <c r="AD4" s="35">
        <f t="shared" si="2"/>
        <v>3.680387387387387</v>
      </c>
      <c r="AE4" s="35">
        <f t="shared" si="2"/>
        <v>4.134483516483516</v>
      </c>
      <c r="AF4" s="35">
        <f t="shared" si="2"/>
        <v>4.464351562500003</v>
      </c>
      <c r="AG4" s="85">
        <f t="shared" si="2"/>
        <v>4.769120689655172</v>
      </c>
    </row>
    <row r="5" spans="2:33" ht="15">
      <c r="B5" s="75">
        <v>0.1</v>
      </c>
      <c r="C5" s="28">
        <f>'PWM-voltage-RPM-noise'!C7</f>
        <v>1199</v>
      </c>
      <c r="D5" s="28">
        <f>'PWM-voltage-RPM-noise'!D7</f>
        <v>1202.1</v>
      </c>
      <c r="E5" s="12">
        <f>'PWM-voltage-RPM-noise'!E7</f>
        <v>18.4</v>
      </c>
      <c r="F5" s="13">
        <f t="shared" si="0"/>
        <v>18.135372964868317</v>
      </c>
      <c r="G5" s="56">
        <f>'PWM-voltage-RPM-noise'!F7</f>
        <v>0.2578820397637429</v>
      </c>
      <c r="H5" s="59">
        <f>X4</f>
        <v>1.6685942028985516</v>
      </c>
      <c r="J5" s="84"/>
      <c r="K5" s="35"/>
      <c r="L5" s="105"/>
      <c r="M5" s="35">
        <v>1.886</v>
      </c>
      <c r="N5" s="35">
        <v>2.267</v>
      </c>
      <c r="O5" s="35">
        <v>2.705</v>
      </c>
      <c r="P5" s="35">
        <v>3.129</v>
      </c>
      <c r="Q5" s="35">
        <v>3.384</v>
      </c>
      <c r="R5" s="35">
        <v>3.714</v>
      </c>
      <c r="S5" s="35">
        <v>4.208</v>
      </c>
      <c r="T5" s="35">
        <v>4.427</v>
      </c>
      <c r="U5" s="85">
        <v>4.795</v>
      </c>
      <c r="W5" s="92">
        <v>1.688</v>
      </c>
      <c r="X5" s="93">
        <v>1.701</v>
      </c>
      <c r="Y5">
        <v>1.62</v>
      </c>
      <c r="Z5">
        <v>1.664</v>
      </c>
      <c r="AA5">
        <v>2.229</v>
      </c>
      <c r="AB5">
        <v>2.736</v>
      </c>
      <c r="AC5">
        <v>3.208</v>
      </c>
      <c r="AD5">
        <v>3.678</v>
      </c>
      <c r="AE5">
        <v>4.181</v>
      </c>
      <c r="AF5">
        <v>4.485</v>
      </c>
      <c r="AG5">
        <v>4.795</v>
      </c>
    </row>
    <row r="6" spans="2:33" ht="15">
      <c r="B6" s="75">
        <v>0.2</v>
      </c>
      <c r="C6" s="28">
        <f>'PWM-voltage-RPM-noise'!C8</f>
        <v>1203</v>
      </c>
      <c r="D6" s="28">
        <f>'PWM-voltage-RPM-noise'!D8</f>
        <v>1204.3</v>
      </c>
      <c r="E6" s="12">
        <f>'PWM-voltage-RPM-noise'!E8</f>
        <v>18.4</v>
      </c>
      <c r="F6" s="13">
        <f t="shared" si="0"/>
        <v>18.18236166508256</v>
      </c>
      <c r="G6" s="56">
        <f>'PWM-voltage-RPM-noise'!F8</f>
        <v>0.10794652495225421</v>
      </c>
      <c r="H6" s="59">
        <f>Y4</f>
        <v>1.672917525773196</v>
      </c>
      <c r="J6" s="84"/>
      <c r="K6" s="35"/>
      <c r="L6" s="105"/>
      <c r="M6" s="35">
        <v>1.877</v>
      </c>
      <c r="N6" s="35">
        <v>2.246</v>
      </c>
      <c r="O6" s="35">
        <v>2.705</v>
      </c>
      <c r="P6" s="35">
        <v>3.092</v>
      </c>
      <c r="Q6" s="35">
        <v>3.407</v>
      </c>
      <c r="R6" s="35">
        <v>3.712</v>
      </c>
      <c r="S6" s="35">
        <v>4.193</v>
      </c>
      <c r="T6" s="35">
        <v>4.433</v>
      </c>
      <c r="U6" s="85">
        <v>4.783</v>
      </c>
      <c r="W6" s="92">
        <v>1.706</v>
      </c>
      <c r="X6" s="93">
        <v>1.704</v>
      </c>
      <c r="Y6">
        <v>1.635</v>
      </c>
      <c r="Z6">
        <v>1.668</v>
      </c>
      <c r="AA6">
        <v>2.233</v>
      </c>
      <c r="AB6">
        <v>2.739</v>
      </c>
      <c r="AC6">
        <v>3.197</v>
      </c>
      <c r="AD6">
        <v>3.675</v>
      </c>
      <c r="AE6">
        <v>4.18</v>
      </c>
      <c r="AF6">
        <v>4.487</v>
      </c>
      <c r="AG6">
        <v>4.783</v>
      </c>
    </row>
    <row r="7" spans="2:33" ht="15">
      <c r="B7" s="75">
        <v>0.3</v>
      </c>
      <c r="C7" s="28">
        <f>'PWM-voltage-RPM-noise'!C9</f>
        <v>1210</v>
      </c>
      <c r="D7" s="28">
        <f>'PWM-voltage-RPM-noise'!D9</f>
        <v>1250.2</v>
      </c>
      <c r="E7" s="12">
        <f>'PWM-voltage-RPM-noise'!E9</f>
        <v>18.5</v>
      </c>
      <c r="F7" s="13">
        <f t="shared" si="0"/>
        <v>18.154214082910446</v>
      </c>
      <c r="G7" s="56">
        <f>'PWM-voltage-RPM-noise'!F9</f>
        <v>3.2154855223164276</v>
      </c>
      <c r="H7" s="59">
        <f>Z4</f>
        <v>1.670327731092437</v>
      </c>
      <c r="J7" s="84"/>
      <c r="K7" s="35"/>
      <c r="L7" s="105"/>
      <c r="M7" s="35">
        <v>1.874</v>
      </c>
      <c r="N7" s="35">
        <v>2.243</v>
      </c>
      <c r="O7" s="35">
        <v>2.705</v>
      </c>
      <c r="P7" s="35">
        <v>3.096</v>
      </c>
      <c r="Q7" s="35">
        <v>3.418</v>
      </c>
      <c r="R7" s="35">
        <v>3.727</v>
      </c>
      <c r="S7" s="35">
        <v>4.158</v>
      </c>
      <c r="T7" s="35">
        <v>4.441</v>
      </c>
      <c r="U7" s="85">
        <v>4.766</v>
      </c>
      <c r="W7" s="92">
        <v>1.727</v>
      </c>
      <c r="X7" s="93">
        <v>1.695</v>
      </c>
      <c r="Y7">
        <v>1.65</v>
      </c>
      <c r="Z7">
        <v>1.671</v>
      </c>
      <c r="AA7">
        <v>2.193</v>
      </c>
      <c r="AB7">
        <v>2.729</v>
      </c>
      <c r="AC7">
        <v>3.179</v>
      </c>
      <c r="AD7">
        <v>3.69</v>
      </c>
      <c r="AE7">
        <v>4.21</v>
      </c>
      <c r="AF7">
        <v>4.469</v>
      </c>
      <c r="AG7">
        <v>4.766</v>
      </c>
    </row>
    <row r="8" spans="2:33" ht="15">
      <c r="B8" s="75">
        <v>0.4</v>
      </c>
      <c r="C8" s="28">
        <f>'PWM-voltage-RPM-noise'!C10</f>
        <v>1534</v>
      </c>
      <c r="D8" s="28">
        <f>'PWM-voltage-RPM-noise'!D10</f>
        <v>1510.3</v>
      </c>
      <c r="E8" s="12">
        <f>'PWM-voltage-RPM-noise'!E10</f>
        <v>21.8</v>
      </c>
      <c r="F8" s="13">
        <f t="shared" si="0"/>
        <v>23.76560573671582</v>
      </c>
      <c r="G8" s="56">
        <f>'PWM-voltage-RPM-noise'!F10</f>
        <v>-1.5692246573528479</v>
      </c>
      <c r="H8" s="59">
        <f>AA4</f>
        <v>2.1866190476190472</v>
      </c>
      <c r="J8" s="84"/>
      <c r="K8" s="35"/>
      <c r="L8" s="105"/>
      <c r="M8" s="35">
        <v>1.868</v>
      </c>
      <c r="N8" s="35">
        <v>2.239</v>
      </c>
      <c r="O8" s="35">
        <v>2.705</v>
      </c>
      <c r="P8" s="35">
        <v>3.077</v>
      </c>
      <c r="Q8" s="35">
        <v>3.443</v>
      </c>
      <c r="R8" s="35">
        <v>3.715</v>
      </c>
      <c r="S8" s="35">
        <v>4.121</v>
      </c>
      <c r="T8" s="35">
        <v>4.418</v>
      </c>
      <c r="U8" s="85">
        <v>4.773</v>
      </c>
      <c r="W8" s="92">
        <v>1.722</v>
      </c>
      <c r="X8" s="93">
        <v>1.7</v>
      </c>
      <c r="Y8">
        <v>1.663</v>
      </c>
      <c r="Z8">
        <v>1.683</v>
      </c>
      <c r="AA8">
        <v>2.182</v>
      </c>
      <c r="AB8">
        <v>2.723</v>
      </c>
      <c r="AC8">
        <v>3.181</v>
      </c>
      <c r="AD8">
        <v>3.699</v>
      </c>
      <c r="AE8">
        <v>4.41</v>
      </c>
      <c r="AF8">
        <v>4.473</v>
      </c>
      <c r="AG8">
        <v>4.773</v>
      </c>
    </row>
    <row r="9" spans="2:33" ht="15">
      <c r="B9" s="75">
        <v>0.5</v>
      </c>
      <c r="C9" s="28">
        <f>'PWM-voltage-RPM-noise'!C11</f>
        <v>1891</v>
      </c>
      <c r="D9" s="28">
        <f>'PWM-voltage-RPM-noise'!D11</f>
        <v>1815.2</v>
      </c>
      <c r="E9" s="12">
        <f>'PWM-voltage-RPM-noise'!E11</f>
        <v>27.4</v>
      </c>
      <c r="F9" s="13">
        <f t="shared" si="0"/>
        <v>29.494221389616147</v>
      </c>
      <c r="G9" s="56">
        <f>'PWM-voltage-RPM-noise'!F11</f>
        <v>-4.175848391361825</v>
      </c>
      <c r="H9" s="59">
        <f>AB4</f>
        <v>2.713695876288658</v>
      </c>
      <c r="J9" s="84"/>
      <c r="K9" s="35"/>
      <c r="L9" s="105"/>
      <c r="M9" s="35">
        <v>1.866</v>
      </c>
      <c r="N9" s="35">
        <v>2.215</v>
      </c>
      <c r="O9" s="35">
        <v>2.705</v>
      </c>
      <c r="P9" s="35">
        <v>3.062</v>
      </c>
      <c r="Q9" s="35">
        <v>3.481</v>
      </c>
      <c r="R9" s="35">
        <v>3.68</v>
      </c>
      <c r="S9" s="35">
        <v>4.107</v>
      </c>
      <c r="T9" s="35">
        <v>4.409</v>
      </c>
      <c r="U9" s="85">
        <v>4.762</v>
      </c>
      <c r="W9" s="92">
        <v>1.698</v>
      </c>
      <c r="X9" s="93">
        <v>1.687</v>
      </c>
      <c r="Y9">
        <v>1.67</v>
      </c>
      <c r="Z9">
        <v>1.699</v>
      </c>
      <c r="AA9">
        <v>2.167</v>
      </c>
      <c r="AB9">
        <v>2.711</v>
      </c>
      <c r="AC9">
        <v>3.192</v>
      </c>
      <c r="AD9">
        <v>3.699</v>
      </c>
      <c r="AE9">
        <v>4.1</v>
      </c>
      <c r="AF9">
        <v>4.455</v>
      </c>
      <c r="AG9">
        <v>4.762</v>
      </c>
    </row>
    <row r="10" spans="2:33" ht="15">
      <c r="B10" s="75">
        <v>0.6</v>
      </c>
      <c r="C10" s="28">
        <f>'PWM-voltage-RPM-noise'!C12</f>
        <v>2228</v>
      </c>
      <c r="D10" s="28">
        <f>'PWM-voltage-RPM-noise'!D12</f>
        <v>2184.5</v>
      </c>
      <c r="E10" s="12">
        <f>'PWM-voltage-RPM-noise'!E12</f>
        <v>32</v>
      </c>
      <c r="F10" s="13">
        <f t="shared" si="0"/>
        <v>34.83679132506574</v>
      </c>
      <c r="G10" s="56">
        <f>'PWM-voltage-RPM-noise'!F12</f>
        <v>-1.9913023575188902</v>
      </c>
      <c r="H10" s="59">
        <f>AC4</f>
        <v>3.2052535211267608</v>
      </c>
      <c r="J10" s="84"/>
      <c r="K10" s="35"/>
      <c r="L10" s="105"/>
      <c r="M10" s="35">
        <v>1.874</v>
      </c>
      <c r="N10" s="35">
        <v>2.203</v>
      </c>
      <c r="O10" s="35">
        <v>2.705</v>
      </c>
      <c r="P10" s="35">
        <v>3.043</v>
      </c>
      <c r="Q10" s="35">
        <v>3.495</v>
      </c>
      <c r="R10" s="35">
        <v>3.713</v>
      </c>
      <c r="S10" s="35">
        <v>4.095</v>
      </c>
      <c r="T10" s="35">
        <v>4.398</v>
      </c>
      <c r="U10" s="85">
        <v>4.773</v>
      </c>
      <c r="W10" s="92">
        <v>1.705</v>
      </c>
      <c r="X10" s="93">
        <v>1.676</v>
      </c>
      <c r="Y10">
        <v>1.689</v>
      </c>
      <c r="Z10">
        <v>1.693</v>
      </c>
      <c r="AA10">
        <v>2.15</v>
      </c>
      <c r="AB10">
        <v>2.702</v>
      </c>
      <c r="AC10">
        <v>3.177</v>
      </c>
      <c r="AD10">
        <v>3.696</v>
      </c>
      <c r="AE10">
        <v>4.137</v>
      </c>
      <c r="AF10">
        <v>4.42</v>
      </c>
      <c r="AG10">
        <v>4.773</v>
      </c>
    </row>
    <row r="11" spans="2:33" ht="15">
      <c r="B11" s="75">
        <v>0.7</v>
      </c>
      <c r="C11" s="28">
        <f>'PWM-voltage-RPM-noise'!C13</f>
        <v>2538.2</v>
      </c>
      <c r="D11" s="28">
        <f>'PWM-voltage-RPM-noise'!D13</f>
        <v>2455.2</v>
      </c>
      <c r="E11" s="12">
        <f>'PWM-voltage-RPM-noise'!E13</f>
        <v>35.8</v>
      </c>
      <c r="F11" s="13">
        <f t="shared" si="0"/>
        <v>40.000856894697954</v>
      </c>
      <c r="G11" s="56">
        <f>'PWM-voltage-RPM-noise'!F13</f>
        <v>-3.3805799934832095</v>
      </c>
      <c r="H11" s="59">
        <f>AD4</f>
        <v>3.680387387387387</v>
      </c>
      <c r="J11" s="84"/>
      <c r="K11" s="35"/>
      <c r="L11" s="105"/>
      <c r="M11" s="35">
        <v>1.883</v>
      </c>
      <c r="N11" s="35">
        <v>2.204</v>
      </c>
      <c r="O11" s="35">
        <v>2.705</v>
      </c>
      <c r="P11" s="35">
        <v>3.036</v>
      </c>
      <c r="Q11" s="35">
        <v>3.473</v>
      </c>
      <c r="R11" s="35">
        <v>3.742</v>
      </c>
      <c r="S11" s="35">
        <v>4.077</v>
      </c>
      <c r="T11" s="35">
        <v>4.407</v>
      </c>
      <c r="U11" s="85">
        <v>4.802</v>
      </c>
      <c r="W11" s="92">
        <v>1.7</v>
      </c>
      <c r="X11" s="93">
        <v>1.674</v>
      </c>
      <c r="Y11">
        <v>1.712</v>
      </c>
      <c r="Z11">
        <v>1.68</v>
      </c>
      <c r="AA11">
        <v>2.136</v>
      </c>
      <c r="AB11">
        <v>2.712</v>
      </c>
      <c r="AC11">
        <v>3.149</v>
      </c>
      <c r="AD11">
        <v>3.683</v>
      </c>
      <c r="AE11">
        <v>4.142</v>
      </c>
      <c r="AF11">
        <v>4.416</v>
      </c>
      <c r="AG11">
        <v>4.802</v>
      </c>
    </row>
    <row r="12" spans="2:33" ht="15">
      <c r="B12" s="75">
        <v>0.8</v>
      </c>
      <c r="C12" s="28">
        <f>'PWM-voltage-RPM-noise'!C14</f>
        <v>2801.1</v>
      </c>
      <c r="D12" s="28">
        <f>'PWM-voltage-RPM-noise'!D14</f>
        <v>2711</v>
      </c>
      <c r="E12" s="12">
        <f>'PWM-voltage-RPM-noise'!E14</f>
        <v>39.1</v>
      </c>
      <c r="F12" s="13">
        <f t="shared" si="0"/>
        <v>44.93627057931686</v>
      </c>
      <c r="G12" s="56">
        <f>'PWM-voltage-RPM-noise'!F14</f>
        <v>-3.3234968646255965</v>
      </c>
      <c r="H12" s="59">
        <f>AE4</f>
        <v>4.134483516483516</v>
      </c>
      <c r="J12" s="84"/>
      <c r="K12" s="35"/>
      <c r="L12" s="105"/>
      <c r="M12" s="35">
        <v>1.9</v>
      </c>
      <c r="N12" s="35">
        <v>2.199</v>
      </c>
      <c r="O12" s="35">
        <v>2.705</v>
      </c>
      <c r="P12" s="35">
        <v>3.057</v>
      </c>
      <c r="Q12" s="35">
        <v>3.48</v>
      </c>
      <c r="R12" s="35">
        <v>3.767</v>
      </c>
      <c r="S12" s="35">
        <v>4.06</v>
      </c>
      <c r="T12" s="35">
        <v>4.425</v>
      </c>
      <c r="U12" s="85">
        <v>4.817</v>
      </c>
      <c r="W12" s="92">
        <v>1.698</v>
      </c>
      <c r="X12" s="93">
        <v>1.66</v>
      </c>
      <c r="Y12">
        <v>1.711</v>
      </c>
      <c r="Z12">
        <v>1.668</v>
      </c>
      <c r="AA12">
        <v>2.115</v>
      </c>
      <c r="AB12">
        <v>2.716</v>
      </c>
      <c r="AC12">
        <v>3.169</v>
      </c>
      <c r="AD12">
        <v>3.672</v>
      </c>
      <c r="AE12">
        <v>4.142</v>
      </c>
      <c r="AF12">
        <v>4.432</v>
      </c>
      <c r="AG12">
        <v>4.817</v>
      </c>
    </row>
    <row r="13" spans="2:33" ht="15">
      <c r="B13" s="75">
        <v>0.9</v>
      </c>
      <c r="C13" s="28">
        <f>'PWM-voltage-RPM-noise'!C15</f>
        <v>3024.5</v>
      </c>
      <c r="D13" s="28">
        <f>'PWM-voltage-RPM-noise'!D15</f>
        <v>2974</v>
      </c>
      <c r="E13" s="12">
        <f>'PWM-voltage-RPM-noise'!E15</f>
        <v>41.6</v>
      </c>
      <c r="F13" s="13">
        <f t="shared" si="0"/>
        <v>48.521492218772025</v>
      </c>
      <c r="G13" s="56">
        <f>'PWM-voltage-RPM-noise'!F15</f>
        <v>-1.6980497646267736</v>
      </c>
      <c r="H13" s="59">
        <f>AF4</f>
        <v>4.464351562500003</v>
      </c>
      <c r="J13" s="84"/>
      <c r="K13" s="35"/>
      <c r="L13" s="105"/>
      <c r="M13" s="35">
        <v>1.917</v>
      </c>
      <c r="N13" s="35">
        <v>2.205</v>
      </c>
      <c r="O13" s="35">
        <v>2.705</v>
      </c>
      <c r="P13" s="35">
        <v>3.07</v>
      </c>
      <c r="Q13" s="35">
        <v>3.479</v>
      </c>
      <c r="R13" s="35">
        <v>3.815</v>
      </c>
      <c r="S13" s="35">
        <v>4.071</v>
      </c>
      <c r="T13" s="35">
        <v>4.432</v>
      </c>
      <c r="U13" s="85">
        <v>4.83</v>
      </c>
      <c r="W13" s="92">
        <v>1.705</v>
      </c>
      <c r="X13" s="93">
        <v>1.652</v>
      </c>
      <c r="Y13">
        <v>1.72</v>
      </c>
      <c r="Z13">
        <v>1.643</v>
      </c>
      <c r="AA13">
        <v>2.133</v>
      </c>
      <c r="AB13">
        <v>2.73</v>
      </c>
      <c r="AC13">
        <v>3.197</v>
      </c>
      <c r="AD13">
        <v>3.663</v>
      </c>
      <c r="AE13">
        <v>4.124</v>
      </c>
      <c r="AF13">
        <v>4.429</v>
      </c>
      <c r="AG13">
        <v>4.83</v>
      </c>
    </row>
    <row r="14" spans="2:33" ht="15.75" thickBot="1">
      <c r="B14" s="76">
        <v>1</v>
      </c>
      <c r="C14" s="54">
        <f>'PWM-voltage-RPM-noise'!C16</f>
        <v>3189</v>
      </c>
      <c r="D14" s="54">
        <f>'PWM-voltage-RPM-noise'!D16</f>
        <v>3197.5</v>
      </c>
      <c r="E14" s="77">
        <f>'PWM-voltage-RPM-noise'!E16</f>
        <v>43.9</v>
      </c>
      <c r="F14" s="66">
        <f t="shared" si="0"/>
        <v>51.83392239474598</v>
      </c>
      <c r="G14" s="78">
        <f>'PWM-voltage-RPM-noise'!F16</f>
        <v>0.26583268178264063</v>
      </c>
      <c r="H14" s="60">
        <f>AG4</f>
        <v>4.769120689655172</v>
      </c>
      <c r="J14" s="84"/>
      <c r="K14" s="35"/>
      <c r="L14" s="105"/>
      <c r="M14" s="35">
        <v>1.914</v>
      </c>
      <c r="N14" s="35">
        <v>2.215</v>
      </c>
      <c r="O14" s="35">
        <v>2.705</v>
      </c>
      <c r="P14" s="35">
        <v>3.092</v>
      </c>
      <c r="Q14" s="35">
        <v>3.464</v>
      </c>
      <c r="R14" s="35">
        <v>3.845</v>
      </c>
      <c r="S14" s="35">
        <v>4.085</v>
      </c>
      <c r="T14" s="35">
        <v>4.445</v>
      </c>
      <c r="U14" s="85">
        <v>4.847</v>
      </c>
      <c r="W14" s="92">
        <v>1.71</v>
      </c>
      <c r="X14" s="93">
        <v>1.655</v>
      </c>
      <c r="Y14">
        <v>1.713</v>
      </c>
      <c r="Z14">
        <v>1.631</v>
      </c>
      <c r="AA14">
        <v>2.139</v>
      </c>
      <c r="AB14">
        <v>2.739</v>
      </c>
      <c r="AC14">
        <v>3.192</v>
      </c>
      <c r="AD14">
        <v>3.656</v>
      </c>
      <c r="AE14">
        <v>4.104</v>
      </c>
      <c r="AF14">
        <v>4.409</v>
      </c>
      <c r="AG14">
        <v>4.847</v>
      </c>
    </row>
    <row r="15" spans="2:33" ht="15">
      <c r="B15" s="21"/>
      <c r="C15" s="22"/>
      <c r="D15" s="23"/>
      <c r="E15" s="23"/>
      <c r="F15" s="23"/>
      <c r="G15" s="36"/>
      <c r="H15" s="42"/>
      <c r="J15" s="84"/>
      <c r="K15" s="35"/>
      <c r="L15" s="105"/>
      <c r="M15" s="35">
        <v>1.921</v>
      </c>
      <c r="N15" s="35">
        <v>2.224</v>
      </c>
      <c r="O15" s="35">
        <v>2.705</v>
      </c>
      <c r="P15" s="35">
        <v>3.107</v>
      </c>
      <c r="Q15" s="35">
        <v>3.433</v>
      </c>
      <c r="R15" s="35">
        <v>3.826</v>
      </c>
      <c r="S15" s="35">
        <v>4.086</v>
      </c>
      <c r="T15" s="35">
        <v>4.433</v>
      </c>
      <c r="U15" s="85">
        <v>4.812</v>
      </c>
      <c r="W15" s="92">
        <v>1.715</v>
      </c>
      <c r="X15" s="93">
        <v>1.673</v>
      </c>
      <c r="Y15">
        <v>1.7</v>
      </c>
      <c r="Z15">
        <v>1.652</v>
      </c>
      <c r="AA15">
        <v>2.14</v>
      </c>
      <c r="AB15">
        <v>2.737</v>
      </c>
      <c r="AC15">
        <v>3.194</v>
      </c>
      <c r="AD15">
        <v>3.66</v>
      </c>
      <c r="AE15">
        <v>4.19</v>
      </c>
      <c r="AF15">
        <v>4.44</v>
      </c>
      <c r="AG15">
        <v>4.812</v>
      </c>
    </row>
    <row r="16" spans="2:33" ht="15.75" thickBot="1">
      <c r="B16" s="21"/>
      <c r="C16" s="22"/>
      <c r="D16" s="23"/>
      <c r="E16" s="23"/>
      <c r="F16" s="23"/>
      <c r="G16" s="36"/>
      <c r="H16" s="42"/>
      <c r="J16" s="84"/>
      <c r="K16" s="35"/>
      <c r="L16" s="105"/>
      <c r="M16" s="35">
        <v>1.909</v>
      </c>
      <c r="N16" s="35">
        <v>2.229</v>
      </c>
      <c r="O16" s="35">
        <v>2.705</v>
      </c>
      <c r="P16" s="35">
        <v>3.125</v>
      </c>
      <c r="Q16" s="35">
        <v>3.438</v>
      </c>
      <c r="R16" s="35">
        <v>3.824</v>
      </c>
      <c r="S16" s="35">
        <v>4.092</v>
      </c>
      <c r="T16" s="35">
        <v>4.431</v>
      </c>
      <c r="U16" s="85">
        <v>4.794</v>
      </c>
      <c r="W16" s="92">
        <v>1.731</v>
      </c>
      <c r="X16" s="93">
        <v>1.654</v>
      </c>
      <c r="Y16">
        <v>1.693</v>
      </c>
      <c r="Z16">
        <v>1.66</v>
      </c>
      <c r="AA16">
        <v>2.152</v>
      </c>
      <c r="AB16">
        <v>2.733</v>
      </c>
      <c r="AC16">
        <v>3.213</v>
      </c>
      <c r="AD16">
        <v>3.674</v>
      </c>
      <c r="AE16">
        <v>4.086</v>
      </c>
      <c r="AF16">
        <v>4.448</v>
      </c>
      <c r="AG16">
        <v>4.794</v>
      </c>
    </row>
    <row r="17" spans="2:33" ht="56.25" customHeight="1" thickBot="1">
      <c r="B17" s="79" t="s">
        <v>5</v>
      </c>
      <c r="C17" s="80" t="s">
        <v>1</v>
      </c>
      <c r="D17" s="80" t="s">
        <v>2</v>
      </c>
      <c r="E17" s="80" t="s">
        <v>3</v>
      </c>
      <c r="F17" s="81" t="s">
        <v>17</v>
      </c>
      <c r="G17" s="82" t="s">
        <v>4</v>
      </c>
      <c r="H17" s="58" t="s">
        <v>16</v>
      </c>
      <c r="I17" s="35"/>
      <c r="J17" s="84"/>
      <c r="K17" s="35"/>
      <c r="L17" s="105"/>
      <c r="M17" s="35">
        <v>1.886</v>
      </c>
      <c r="N17" s="35">
        <v>2.251</v>
      </c>
      <c r="O17" s="35">
        <v>2.705</v>
      </c>
      <c r="P17" s="35">
        <v>3.131</v>
      </c>
      <c r="Q17" s="35">
        <v>3.461</v>
      </c>
      <c r="R17" s="35">
        <v>3.815</v>
      </c>
      <c r="S17" s="35">
        <v>4.081</v>
      </c>
      <c r="T17" s="35">
        <v>4.408</v>
      </c>
      <c r="U17" s="85">
        <v>4.786</v>
      </c>
      <c r="W17" s="92">
        <v>1.722</v>
      </c>
      <c r="X17" s="93">
        <v>1.642</v>
      </c>
      <c r="Y17">
        <v>1.685</v>
      </c>
      <c r="Z17">
        <v>1.675</v>
      </c>
      <c r="AA17">
        <v>2.164</v>
      </c>
      <c r="AB17">
        <v>2.718</v>
      </c>
      <c r="AC17">
        <v>3.215</v>
      </c>
      <c r="AD17">
        <v>3.682</v>
      </c>
      <c r="AE17">
        <v>4.093</v>
      </c>
      <c r="AF17">
        <v>4.468</v>
      </c>
      <c r="AG17">
        <v>4.786</v>
      </c>
    </row>
    <row r="18" spans="2:33" ht="15">
      <c r="B18" s="47">
        <f>'PWM-voltage-RPM-noise'!B21</f>
        <v>1</v>
      </c>
      <c r="C18" s="48"/>
      <c r="D18" s="48"/>
      <c r="E18" s="48"/>
      <c r="F18" s="63" t="e">
        <f>(J4/0.3048)*60*PI()*((0.062/0.3048)^2)/4</f>
        <v>#DIV/0!</v>
      </c>
      <c r="G18" s="49" t="e">
        <f>'PWM-voltage-RPM-noise'!F21</f>
        <v>#DIV/0!</v>
      </c>
      <c r="H18" s="61" t="e">
        <f>J4</f>
        <v>#DIV/0!</v>
      </c>
      <c r="I18" s="35"/>
      <c r="J18" s="84"/>
      <c r="K18" s="35"/>
      <c r="L18" s="105"/>
      <c r="M18" s="35">
        <v>1.882</v>
      </c>
      <c r="N18" s="35">
        <v>2.266</v>
      </c>
      <c r="O18" s="35">
        <v>2.705</v>
      </c>
      <c r="P18" s="35">
        <v>3.09</v>
      </c>
      <c r="Q18" s="35">
        <v>3.467</v>
      </c>
      <c r="R18" s="35">
        <v>3.786</v>
      </c>
      <c r="S18" s="35">
        <v>4.081</v>
      </c>
      <c r="T18" s="35">
        <v>4.404</v>
      </c>
      <c r="U18" s="85">
        <v>4.773</v>
      </c>
      <c r="W18" s="92">
        <v>1.726</v>
      </c>
      <c r="X18" s="93">
        <v>1.645</v>
      </c>
      <c r="Y18">
        <v>1.684</v>
      </c>
      <c r="Z18">
        <v>1.668</v>
      </c>
      <c r="AA18">
        <v>2.185</v>
      </c>
      <c r="AB18">
        <v>2.726</v>
      </c>
      <c r="AC18">
        <v>3.194</v>
      </c>
      <c r="AD18">
        <v>3.687</v>
      </c>
      <c r="AE18">
        <v>4.108</v>
      </c>
      <c r="AF18">
        <v>4.47</v>
      </c>
      <c r="AG18">
        <v>4.773</v>
      </c>
    </row>
    <row r="19" spans="2:33" ht="15">
      <c r="B19" s="50">
        <f>'PWM-voltage-RPM-noise'!B22</f>
        <v>2</v>
      </c>
      <c r="C19" s="21"/>
      <c r="D19" s="21"/>
      <c r="E19" s="21"/>
      <c r="F19" s="37" t="e">
        <f>(K4/0.3048)*60*PI()*((0.062/0.3048)^2)/4</f>
        <v>#DIV/0!</v>
      </c>
      <c r="G19" s="51" t="e">
        <f>'PWM-voltage-RPM-noise'!F22</f>
        <v>#DIV/0!</v>
      </c>
      <c r="H19" s="61" t="e">
        <f>K4</f>
        <v>#DIV/0!</v>
      </c>
      <c r="I19" s="35"/>
      <c r="J19" s="84"/>
      <c r="K19" s="35"/>
      <c r="L19" s="105"/>
      <c r="M19" s="35">
        <v>1.881</v>
      </c>
      <c r="N19" s="35">
        <v>2.266</v>
      </c>
      <c r="O19" s="35">
        <v>2.705</v>
      </c>
      <c r="P19" s="35">
        <v>3.098</v>
      </c>
      <c r="Q19" s="35">
        <v>3.472</v>
      </c>
      <c r="R19" s="35">
        <v>3.747</v>
      </c>
      <c r="S19" s="35">
        <v>4.078</v>
      </c>
      <c r="T19" s="35">
        <v>4.421</v>
      </c>
      <c r="U19" s="85">
        <v>4.743</v>
      </c>
      <c r="W19" s="92">
        <v>1.72</v>
      </c>
      <c r="X19" s="93">
        <v>1.629</v>
      </c>
      <c r="Y19">
        <v>1.679</v>
      </c>
      <c r="Z19">
        <v>1.675</v>
      </c>
      <c r="AA19">
        <v>2.174</v>
      </c>
      <c r="AB19">
        <v>2.734</v>
      </c>
      <c r="AC19">
        <v>3.194</v>
      </c>
      <c r="AD19">
        <v>3.666</v>
      </c>
      <c r="AE19">
        <v>4.126</v>
      </c>
      <c r="AF19">
        <v>4.49</v>
      </c>
      <c r="AG19">
        <v>4.743</v>
      </c>
    </row>
    <row r="20" spans="2:33" ht="15">
      <c r="B20" s="50">
        <f>'PWM-voltage-RPM-noise'!B23</f>
        <v>3</v>
      </c>
      <c r="C20" s="28">
        <f>'PWM-voltage-RPM-noise'!C23</f>
        <v>0</v>
      </c>
      <c r="D20" s="28">
        <f>'PWM-voltage-RPM-noise'!D23</f>
        <v>0</v>
      </c>
      <c r="E20" s="21">
        <f>'PWM-voltage-RPM-noise'!E23</f>
        <v>0</v>
      </c>
      <c r="F20" s="37" t="e">
        <f aca="true" t="shared" si="3" ref="F20:F29">(H20)*3600*PI()*((0.062)^2)/4</f>
        <v>#DIV/0!</v>
      </c>
      <c r="G20" s="51" t="e">
        <f>'PWM-voltage-RPM-noise'!F23</f>
        <v>#DIV/0!</v>
      </c>
      <c r="H20" s="61" t="e">
        <f>L4</f>
        <v>#DIV/0!</v>
      </c>
      <c r="I20" s="35"/>
      <c r="J20" s="84"/>
      <c r="K20" s="35"/>
      <c r="L20" s="105"/>
      <c r="M20" s="35">
        <v>1.893</v>
      </c>
      <c r="N20" s="35">
        <v>2.263</v>
      </c>
      <c r="O20" s="35">
        <v>2.705</v>
      </c>
      <c r="P20" s="35">
        <v>3.087</v>
      </c>
      <c r="Q20" s="35">
        <v>3.485</v>
      </c>
      <c r="R20" s="35">
        <v>3.746</v>
      </c>
      <c r="S20" s="35">
        <v>4.082</v>
      </c>
      <c r="T20" s="35">
        <v>4.431</v>
      </c>
      <c r="U20" s="85">
        <v>4.76</v>
      </c>
      <c r="W20" s="92">
        <v>1.716</v>
      </c>
      <c r="X20" s="93">
        <v>1.616</v>
      </c>
      <c r="Y20">
        <v>1.683</v>
      </c>
      <c r="Z20">
        <v>1.674</v>
      </c>
      <c r="AA20">
        <v>2.179</v>
      </c>
      <c r="AB20">
        <v>2.727</v>
      </c>
      <c r="AC20">
        <v>3.207</v>
      </c>
      <c r="AD20">
        <v>3.661</v>
      </c>
      <c r="AE20">
        <v>4.142</v>
      </c>
      <c r="AF20">
        <v>4.495</v>
      </c>
      <c r="AG20">
        <v>4.76</v>
      </c>
    </row>
    <row r="21" spans="2:33" ht="15">
      <c r="B21" s="50">
        <f>'PWM-voltage-RPM-noise'!B24</f>
        <v>4.5</v>
      </c>
      <c r="C21" s="28">
        <f>'PWM-voltage-RPM-noise'!C24</f>
        <v>1358.3</v>
      </c>
      <c r="D21" s="28">
        <f>'PWM-voltage-RPM-noise'!D24</f>
        <v>1358.3</v>
      </c>
      <c r="E21" s="21">
        <f>'PWM-voltage-RPM-noise'!E24</f>
        <v>19.9</v>
      </c>
      <c r="F21" s="37">
        <f t="shared" si="3"/>
        <v>20.472058554941817</v>
      </c>
      <c r="G21" s="51">
        <f>'PWM-voltage-RPM-noise'!F24</f>
        <v>0</v>
      </c>
      <c r="H21" s="61">
        <f>M4</f>
        <v>1.8835873015873015</v>
      </c>
      <c r="I21" s="35"/>
      <c r="J21" s="84"/>
      <c r="K21" s="35"/>
      <c r="L21" s="105"/>
      <c r="M21" s="35">
        <v>1.89</v>
      </c>
      <c r="N21" s="35">
        <v>2.254</v>
      </c>
      <c r="O21" s="35">
        <v>2.705</v>
      </c>
      <c r="P21" s="35">
        <v>3.109</v>
      </c>
      <c r="Q21" s="35">
        <v>3.49</v>
      </c>
      <c r="R21" s="35">
        <v>3.725</v>
      </c>
      <c r="S21" s="35">
        <v>4.08</v>
      </c>
      <c r="T21" s="35">
        <v>4.447</v>
      </c>
      <c r="U21" s="85">
        <v>4.776</v>
      </c>
      <c r="W21" s="92">
        <v>1.714</v>
      </c>
      <c r="X21" s="93">
        <v>1.633</v>
      </c>
      <c r="Y21">
        <v>1.696</v>
      </c>
      <c r="Z21">
        <v>1.677</v>
      </c>
      <c r="AA21">
        <v>2.187</v>
      </c>
      <c r="AB21">
        <v>2.73</v>
      </c>
      <c r="AC21">
        <v>3.206</v>
      </c>
      <c r="AD21">
        <v>3.654</v>
      </c>
      <c r="AE21">
        <v>4.139</v>
      </c>
      <c r="AF21">
        <v>4.498</v>
      </c>
      <c r="AG21">
        <v>4.776</v>
      </c>
    </row>
    <row r="22" spans="2:33" ht="15">
      <c r="B22" s="50">
        <f>'PWM-voltage-RPM-noise'!B25</f>
        <v>5</v>
      </c>
      <c r="C22" s="28">
        <f>'PWM-voltage-RPM-noise'!C25</f>
        <v>1593.1</v>
      </c>
      <c r="D22" s="28">
        <f>'PWM-voltage-RPM-noise'!D25</f>
        <v>1542</v>
      </c>
      <c r="E22" s="21">
        <f>'PWM-voltage-RPM-noise'!E25</f>
        <v>22.1</v>
      </c>
      <c r="F22" s="37">
        <f t="shared" si="3"/>
        <v>24.177597020937586</v>
      </c>
      <c r="G22" s="51">
        <f>'PWM-voltage-RPM-noise'!F25</f>
        <v>-3.313878080415037</v>
      </c>
      <c r="H22" s="61">
        <f>N4</f>
        <v>2.224525423728813</v>
      </c>
      <c r="I22" s="35"/>
      <c r="J22" s="84"/>
      <c r="K22" s="35"/>
      <c r="L22" s="105"/>
      <c r="M22" s="35">
        <v>1.884</v>
      </c>
      <c r="N22" s="35">
        <v>2.249</v>
      </c>
      <c r="O22" s="35">
        <v>2.705</v>
      </c>
      <c r="P22" s="35">
        <v>3.103</v>
      </c>
      <c r="Q22" s="35">
        <v>3.496</v>
      </c>
      <c r="R22" s="35">
        <v>3.707</v>
      </c>
      <c r="S22" s="35">
        <v>4.098</v>
      </c>
      <c r="T22" s="35">
        <v>4.478</v>
      </c>
      <c r="U22" s="85">
        <v>4.784</v>
      </c>
      <c r="W22" s="92">
        <v>1.708</v>
      </c>
      <c r="X22" s="93">
        <v>1.629</v>
      </c>
      <c r="Y22">
        <v>1.694</v>
      </c>
      <c r="Z22">
        <v>1.684</v>
      </c>
      <c r="AA22">
        <v>2.192</v>
      </c>
      <c r="AB22">
        <v>2.73</v>
      </c>
      <c r="AC22">
        <v>3.204</v>
      </c>
      <c r="AD22">
        <v>3.635</v>
      </c>
      <c r="AE22">
        <v>4.144</v>
      </c>
      <c r="AF22">
        <v>4.489</v>
      </c>
      <c r="AG22">
        <v>4.784</v>
      </c>
    </row>
    <row r="23" spans="2:33" ht="15">
      <c r="B23" s="50">
        <f>'PWM-voltage-RPM-noise'!B26</f>
        <v>6</v>
      </c>
      <c r="C23" s="28">
        <f>'PWM-voltage-RPM-noise'!C26</f>
        <v>1901.4</v>
      </c>
      <c r="D23" s="28">
        <f>'PWM-voltage-RPM-noise'!D26</f>
        <v>1829.3</v>
      </c>
      <c r="E23" s="21">
        <f>'PWM-voltage-RPM-noise'!E26</f>
        <v>26.4</v>
      </c>
      <c r="F23" s="37">
        <f t="shared" si="3"/>
        <v>29.399708919491786</v>
      </c>
      <c r="G23" s="51">
        <f>'PWM-voltage-RPM-noise'!F26</f>
        <v>-3.9413983490952944</v>
      </c>
      <c r="H23" s="61">
        <f>O4</f>
        <v>2.705000000000002</v>
      </c>
      <c r="I23" s="35"/>
      <c r="J23" s="84"/>
      <c r="K23" s="35"/>
      <c r="L23" s="105"/>
      <c r="M23" s="35">
        <v>1.893</v>
      </c>
      <c r="N23" s="35">
        <v>2.219</v>
      </c>
      <c r="O23" s="35">
        <v>2.705</v>
      </c>
      <c r="P23" s="35">
        <v>3.121</v>
      </c>
      <c r="Q23" s="35">
        <v>3.485</v>
      </c>
      <c r="R23" s="35">
        <v>3.713</v>
      </c>
      <c r="S23" s="35">
        <v>4.114</v>
      </c>
      <c r="T23" s="35">
        <v>4.49</v>
      </c>
      <c r="U23" s="85">
        <v>4.776</v>
      </c>
      <c r="W23" s="92">
        <v>1.697</v>
      </c>
      <c r="X23" s="93">
        <v>1.634</v>
      </c>
      <c r="Y23">
        <v>1.692</v>
      </c>
      <c r="Z23">
        <v>1.692</v>
      </c>
      <c r="AA23">
        <v>2.205</v>
      </c>
      <c r="AB23">
        <v>2.717</v>
      </c>
      <c r="AC23">
        <v>3.232</v>
      </c>
      <c r="AD23">
        <v>3.642</v>
      </c>
      <c r="AE23">
        <v>4.15</v>
      </c>
      <c r="AF23">
        <v>4.447</v>
      </c>
      <c r="AG23">
        <v>4.776</v>
      </c>
    </row>
    <row r="24" spans="2:33" ht="15">
      <c r="B24" s="50">
        <f>'PWM-voltage-RPM-noise'!B27</f>
        <v>7</v>
      </c>
      <c r="C24" s="28">
        <f>'PWM-voltage-RPM-noise'!C27</f>
        <v>2199.3</v>
      </c>
      <c r="D24" s="28">
        <f>'PWM-voltage-RPM-noise'!D27</f>
        <v>2096</v>
      </c>
      <c r="E24" s="21">
        <f>'PWM-voltage-RPM-noise'!E27</f>
        <v>31</v>
      </c>
      <c r="F24" s="37">
        <f t="shared" si="3"/>
        <v>33.98863575903265</v>
      </c>
      <c r="G24" s="51">
        <f>'PWM-voltage-RPM-noise'!F27</f>
        <v>-4.928435114503827</v>
      </c>
      <c r="H24" s="61">
        <f>P4</f>
        <v>3.127216666666667</v>
      </c>
      <c r="I24" s="35"/>
      <c r="J24" s="84"/>
      <c r="K24" s="35"/>
      <c r="L24" s="105"/>
      <c r="M24" s="35">
        <v>1.887</v>
      </c>
      <c r="N24" s="35">
        <v>2.204</v>
      </c>
      <c r="O24" s="35">
        <v>2.705</v>
      </c>
      <c r="P24" s="35">
        <v>3.128</v>
      </c>
      <c r="Q24" s="35">
        <v>3.479</v>
      </c>
      <c r="R24" s="35">
        <v>3.72</v>
      </c>
      <c r="S24" s="35">
        <v>4.124</v>
      </c>
      <c r="T24" s="35">
        <v>4.516</v>
      </c>
      <c r="U24" s="85">
        <v>4.797</v>
      </c>
      <c r="W24" s="92">
        <v>1.684</v>
      </c>
      <c r="X24" s="93">
        <v>1.636</v>
      </c>
      <c r="Y24">
        <v>1.691</v>
      </c>
      <c r="Z24">
        <v>1.701</v>
      </c>
      <c r="AA24">
        <v>2.198</v>
      </c>
      <c r="AB24">
        <v>2.702</v>
      </c>
      <c r="AC24">
        <v>3.248</v>
      </c>
      <c r="AD24">
        <v>3.658</v>
      </c>
      <c r="AE24">
        <v>4.148</v>
      </c>
      <c r="AF24">
        <v>4.431</v>
      </c>
      <c r="AG24">
        <v>4.797</v>
      </c>
    </row>
    <row r="25" spans="2:33" ht="15">
      <c r="B25" s="50">
        <f>'PWM-voltage-RPM-noise'!B28</f>
        <v>8</v>
      </c>
      <c r="C25" s="28">
        <f>'PWM-voltage-RPM-noise'!C28</f>
        <v>2442.1</v>
      </c>
      <c r="D25" s="28">
        <f>'PWM-voltage-RPM-noise'!D28</f>
        <v>2301.2</v>
      </c>
      <c r="E25" s="21">
        <f>'PWM-voltage-RPM-noise'!E28</f>
        <v>33.7</v>
      </c>
      <c r="F25" s="37">
        <f t="shared" si="3"/>
        <v>37.35024741733343</v>
      </c>
      <c r="G25" s="51">
        <f>'PWM-voltage-RPM-noise'!F28</f>
        <v>-6.122892403963164</v>
      </c>
      <c r="H25" s="61">
        <f>Q4</f>
        <v>3.4365108695652173</v>
      </c>
      <c r="I25" s="35"/>
      <c r="J25" s="84"/>
      <c r="K25" s="35"/>
      <c r="L25" s="105"/>
      <c r="M25" s="35">
        <v>1.877</v>
      </c>
      <c r="N25" s="35">
        <v>2.212</v>
      </c>
      <c r="O25" s="35">
        <v>2.705</v>
      </c>
      <c r="P25" s="35">
        <v>3.12</v>
      </c>
      <c r="Q25" s="35">
        <v>3.476</v>
      </c>
      <c r="R25" s="35">
        <v>3.729</v>
      </c>
      <c r="S25" s="35">
        <v>4.119</v>
      </c>
      <c r="T25" s="35">
        <v>4.549</v>
      </c>
      <c r="U25" s="85">
        <v>4.785</v>
      </c>
      <c r="W25" s="92">
        <v>1.667</v>
      </c>
      <c r="X25" s="93">
        <v>1.659</v>
      </c>
      <c r="Y25">
        <v>1.68</v>
      </c>
      <c r="Z25">
        <v>1.705</v>
      </c>
      <c r="AA25">
        <v>2.206</v>
      </c>
      <c r="AB25">
        <v>2.707</v>
      </c>
      <c r="AC25">
        <v>3.241</v>
      </c>
      <c r="AD25">
        <v>3.657</v>
      </c>
      <c r="AE25">
        <v>4.133</v>
      </c>
      <c r="AF25">
        <v>4.41</v>
      </c>
      <c r="AG25">
        <v>4.785</v>
      </c>
    </row>
    <row r="26" spans="2:33" ht="15">
      <c r="B26" s="50">
        <f>'PWM-voltage-RPM-noise'!B29</f>
        <v>9</v>
      </c>
      <c r="C26" s="28">
        <f>'PWM-voltage-RPM-noise'!C29</f>
        <v>2647</v>
      </c>
      <c r="D26" s="28">
        <f>'PWM-voltage-RPM-noise'!D29</f>
        <v>2576.1</v>
      </c>
      <c r="E26" s="21">
        <f>'PWM-voltage-RPM-noise'!E29</f>
        <v>37.5</v>
      </c>
      <c r="F26" s="37">
        <f t="shared" si="3"/>
        <v>41.93221932515786</v>
      </c>
      <c r="G26" s="51">
        <f>'PWM-voltage-RPM-noise'!F29</f>
        <v>-2.752222351616794</v>
      </c>
      <c r="H26" s="61">
        <f>R4</f>
        <v>3.8580876288659804</v>
      </c>
      <c r="I26" s="35"/>
      <c r="J26" s="84"/>
      <c r="K26" s="35"/>
      <c r="L26" s="105"/>
      <c r="M26" s="35">
        <v>1.878</v>
      </c>
      <c r="N26" s="35">
        <v>2.219</v>
      </c>
      <c r="O26" s="35">
        <v>2.705</v>
      </c>
      <c r="P26" s="35">
        <v>3.111</v>
      </c>
      <c r="Q26" s="35">
        <v>3.49</v>
      </c>
      <c r="R26" s="35">
        <v>3.733</v>
      </c>
      <c r="S26" s="35">
        <v>4.11</v>
      </c>
      <c r="T26" s="35">
        <v>4.546</v>
      </c>
      <c r="U26" s="85">
        <v>4.779</v>
      </c>
      <c r="W26" s="92">
        <v>1.663</v>
      </c>
      <c r="X26" s="93">
        <v>1.674</v>
      </c>
      <c r="Y26">
        <v>1.679</v>
      </c>
      <c r="Z26">
        <v>1.684</v>
      </c>
      <c r="AA26">
        <v>2.215</v>
      </c>
      <c r="AB26">
        <v>2.707</v>
      </c>
      <c r="AC26">
        <v>3.238</v>
      </c>
      <c r="AD26">
        <v>3.677</v>
      </c>
      <c r="AE26">
        <v>4.128</v>
      </c>
      <c r="AF26">
        <v>4.413</v>
      </c>
      <c r="AG26">
        <v>4.779</v>
      </c>
    </row>
    <row r="27" spans="2:33" ht="15">
      <c r="B27" s="50">
        <f>'PWM-voltage-RPM-noise'!B30</f>
        <v>10</v>
      </c>
      <c r="C27" s="28">
        <f>'PWM-voltage-RPM-noise'!C30</f>
        <v>2909</v>
      </c>
      <c r="D27" s="28">
        <f>'PWM-voltage-RPM-noise'!D30</f>
        <v>2801.2</v>
      </c>
      <c r="E27" s="21">
        <f>'PWM-voltage-RPM-noise'!E30</f>
        <v>39.8</v>
      </c>
      <c r="F27" s="37">
        <f t="shared" si="3"/>
        <v>45.03459367807086</v>
      </c>
      <c r="G27" s="51">
        <f>'PWM-voltage-RPM-noise'!F30</f>
        <v>-3.8483507068399376</v>
      </c>
      <c r="H27" s="61">
        <f>S4</f>
        <v>4.143529999999999</v>
      </c>
      <c r="I27" s="35"/>
      <c r="J27" s="84"/>
      <c r="K27" s="35"/>
      <c r="L27" s="105"/>
      <c r="M27" s="35">
        <v>1.883</v>
      </c>
      <c r="N27" s="35">
        <v>2.225</v>
      </c>
      <c r="O27" s="35">
        <v>2.705</v>
      </c>
      <c r="P27" s="35">
        <v>3.104</v>
      </c>
      <c r="Q27" s="35">
        <v>3.453</v>
      </c>
      <c r="R27" s="35">
        <v>3.726</v>
      </c>
      <c r="S27" s="35">
        <v>4.105</v>
      </c>
      <c r="T27" s="35">
        <v>4.531</v>
      </c>
      <c r="U27" s="85">
        <v>4.762</v>
      </c>
      <c r="W27" s="92">
        <v>1.647</v>
      </c>
      <c r="X27" s="93">
        <v>1.673</v>
      </c>
      <c r="Y27">
        <v>1.687</v>
      </c>
      <c r="Z27">
        <v>1.673</v>
      </c>
      <c r="AA27">
        <v>2.22</v>
      </c>
      <c r="AB27">
        <v>2.712</v>
      </c>
      <c r="AC27">
        <v>3.242</v>
      </c>
      <c r="AD27">
        <v>3.688</v>
      </c>
      <c r="AE27">
        <v>4.124</v>
      </c>
      <c r="AF27">
        <v>4.404</v>
      </c>
      <c r="AG27">
        <v>4.762</v>
      </c>
    </row>
    <row r="28" spans="2:33" ht="15">
      <c r="B28" s="50">
        <f>'PWM-voltage-RPM-noise'!B31</f>
        <v>11</v>
      </c>
      <c r="C28" s="28">
        <f>'PWM-voltage-RPM-noise'!C31</f>
        <v>3125</v>
      </c>
      <c r="D28" s="28">
        <f>'PWM-voltage-RPM-noise'!D31</f>
        <v>2987</v>
      </c>
      <c r="E28" s="21">
        <f>'PWM-voltage-RPM-noise'!E31</f>
        <v>42</v>
      </c>
      <c r="F28" s="37">
        <f t="shared" si="3"/>
        <v>48.651174506902905</v>
      </c>
      <c r="G28" s="51">
        <f>'PWM-voltage-RPM-noise'!F31</f>
        <v>-4.620020087043855</v>
      </c>
      <c r="H28" s="61">
        <f>T4</f>
        <v>4.476283333333334</v>
      </c>
      <c r="I28" s="35"/>
      <c r="J28" s="84"/>
      <c r="K28" s="35"/>
      <c r="L28" s="105"/>
      <c r="M28" s="35">
        <v>1.877</v>
      </c>
      <c r="N28" s="35">
        <v>2.235</v>
      </c>
      <c r="O28" s="35">
        <v>2.705</v>
      </c>
      <c r="P28" s="35">
        <v>3.107</v>
      </c>
      <c r="Q28" s="35">
        <v>3.462</v>
      </c>
      <c r="R28" s="35">
        <v>3.744</v>
      </c>
      <c r="S28" s="35">
        <v>4.111</v>
      </c>
      <c r="T28" s="35">
        <v>4.528</v>
      </c>
      <c r="U28" s="85">
        <v>4.765</v>
      </c>
      <c r="W28" s="92">
        <v>1.643</v>
      </c>
      <c r="X28" s="93">
        <v>1.677</v>
      </c>
      <c r="Y28">
        <v>1.703</v>
      </c>
      <c r="Z28">
        <v>1.678</v>
      </c>
      <c r="AA28">
        <v>2.198</v>
      </c>
      <c r="AB28">
        <v>2.691</v>
      </c>
      <c r="AC28">
        <v>3.236</v>
      </c>
      <c r="AD28">
        <v>3.683</v>
      </c>
      <c r="AE28">
        <v>4.098</v>
      </c>
      <c r="AF28">
        <v>4.423</v>
      </c>
      <c r="AG28">
        <v>4.765</v>
      </c>
    </row>
    <row r="29" spans="2:33" ht="15.75" thickBot="1">
      <c r="B29" s="52">
        <f>'PWM-voltage-RPM-noise'!B32</f>
        <v>12</v>
      </c>
      <c r="C29" s="54">
        <f>'PWM-voltage-RPM-noise'!C32</f>
        <v>3342</v>
      </c>
      <c r="D29" s="54">
        <f>'PWM-voltage-RPM-noise'!D32</f>
        <v>3196.8</v>
      </c>
      <c r="E29" s="53">
        <f>'PWM-voltage-RPM-noise'!E32</f>
        <v>43.9</v>
      </c>
      <c r="F29" s="64">
        <f t="shared" si="3"/>
        <v>51.869971658582976</v>
      </c>
      <c r="G29" s="55">
        <f>'PWM-voltage-RPM-noise'!F32</f>
        <v>-4.542042042042027</v>
      </c>
      <c r="H29" s="62">
        <f>U4</f>
        <v>4.7724375</v>
      </c>
      <c r="I29" s="21"/>
      <c r="J29" s="84"/>
      <c r="K29" s="35"/>
      <c r="L29" s="105"/>
      <c r="M29" s="35">
        <v>1.893</v>
      </c>
      <c r="N29" s="35">
        <v>2.236</v>
      </c>
      <c r="O29" s="35">
        <v>2.705</v>
      </c>
      <c r="P29" s="35">
        <v>3.117</v>
      </c>
      <c r="Q29" s="35">
        <v>3.468</v>
      </c>
      <c r="R29" s="35">
        <v>3.743</v>
      </c>
      <c r="S29" s="35">
        <v>4.107</v>
      </c>
      <c r="T29" s="35">
        <v>4.525</v>
      </c>
      <c r="U29" s="85">
        <v>4.76</v>
      </c>
      <c r="W29" s="92">
        <v>1.652</v>
      </c>
      <c r="X29" s="93">
        <v>1.688</v>
      </c>
      <c r="Y29">
        <v>1.689</v>
      </c>
      <c r="Z29">
        <v>1.682</v>
      </c>
      <c r="AA29">
        <v>2.191</v>
      </c>
      <c r="AB29">
        <v>2.688</v>
      </c>
      <c r="AC29">
        <v>3.235</v>
      </c>
      <c r="AD29">
        <v>3.668</v>
      </c>
      <c r="AE29">
        <v>4.098</v>
      </c>
      <c r="AF29">
        <v>4.42</v>
      </c>
      <c r="AG29">
        <v>4.76</v>
      </c>
    </row>
    <row r="30" spans="8:33" ht="15">
      <c r="H30" s="35"/>
      <c r="I30" s="35"/>
      <c r="J30" s="84"/>
      <c r="K30" s="35"/>
      <c r="L30" s="105"/>
      <c r="M30" s="35">
        <v>1.898</v>
      </c>
      <c r="N30" s="35">
        <v>2.227</v>
      </c>
      <c r="O30" s="35">
        <v>2.705</v>
      </c>
      <c r="P30" s="35">
        <v>3.122</v>
      </c>
      <c r="Q30" s="35">
        <v>3.444</v>
      </c>
      <c r="R30" s="35">
        <v>3.772</v>
      </c>
      <c r="S30" s="35">
        <v>4.086</v>
      </c>
      <c r="T30" s="35">
        <v>4.519</v>
      </c>
      <c r="U30" s="85">
        <v>4.728</v>
      </c>
      <c r="W30" s="92">
        <v>1.675</v>
      </c>
      <c r="X30" s="93">
        <v>1.686</v>
      </c>
      <c r="Y30">
        <v>1.668</v>
      </c>
      <c r="Z30">
        <v>1.669</v>
      </c>
      <c r="AA30">
        <v>2.188</v>
      </c>
      <c r="AB30">
        <v>2.697</v>
      </c>
      <c r="AC30">
        <v>3.238</v>
      </c>
      <c r="AD30">
        <v>3.677</v>
      </c>
      <c r="AE30">
        <v>4.098</v>
      </c>
      <c r="AF30">
        <v>4.419</v>
      </c>
      <c r="AG30">
        <v>4.728</v>
      </c>
    </row>
    <row r="31" spans="8:33" ht="15">
      <c r="H31" s="35"/>
      <c r="I31" s="35"/>
      <c r="J31" s="84"/>
      <c r="K31" s="35"/>
      <c r="L31" s="105"/>
      <c r="M31" s="35">
        <v>1.895</v>
      </c>
      <c r="N31" s="35">
        <v>2.205</v>
      </c>
      <c r="O31" s="35">
        <v>2.705</v>
      </c>
      <c r="P31" s="35">
        <v>3.131</v>
      </c>
      <c r="Q31" s="35">
        <v>3.454</v>
      </c>
      <c r="R31" s="35">
        <v>3.791</v>
      </c>
      <c r="S31" s="35">
        <v>4.084</v>
      </c>
      <c r="T31" s="35">
        <v>4.515</v>
      </c>
      <c r="U31" s="85">
        <v>4.727</v>
      </c>
      <c r="W31" s="92">
        <v>1.706</v>
      </c>
      <c r="X31" s="93">
        <v>1.664</v>
      </c>
      <c r="Y31">
        <v>1.683</v>
      </c>
      <c r="Z31">
        <v>1.669</v>
      </c>
      <c r="AA31">
        <v>2.189</v>
      </c>
      <c r="AB31">
        <v>2.697</v>
      </c>
      <c r="AC31">
        <v>3.238</v>
      </c>
      <c r="AD31">
        <v>3.676</v>
      </c>
      <c r="AE31">
        <v>4.092</v>
      </c>
      <c r="AF31">
        <v>4.437</v>
      </c>
      <c r="AG31">
        <v>4.727</v>
      </c>
    </row>
    <row r="32" spans="10:33" ht="15">
      <c r="J32" s="84"/>
      <c r="K32" s="35"/>
      <c r="L32" s="105"/>
      <c r="M32" s="35">
        <v>1.898</v>
      </c>
      <c r="N32" s="35">
        <v>2.224</v>
      </c>
      <c r="O32" s="35">
        <v>2.705</v>
      </c>
      <c r="P32" s="35">
        <v>3.143</v>
      </c>
      <c r="Q32" s="35">
        <v>3.461</v>
      </c>
      <c r="R32" s="35">
        <v>3.79</v>
      </c>
      <c r="S32" s="35">
        <v>4.072</v>
      </c>
      <c r="T32" s="35">
        <v>4.535</v>
      </c>
      <c r="U32" s="85">
        <v>4.731</v>
      </c>
      <c r="W32" s="92">
        <v>1.718</v>
      </c>
      <c r="X32" s="93">
        <v>1.673</v>
      </c>
      <c r="Y32">
        <v>1.674</v>
      </c>
      <c r="Z32">
        <v>1.687</v>
      </c>
      <c r="AA32">
        <v>2.2</v>
      </c>
      <c r="AB32">
        <v>2.697</v>
      </c>
      <c r="AC32">
        <v>3.225</v>
      </c>
      <c r="AD32">
        <v>3.681</v>
      </c>
      <c r="AE32">
        <v>4.115</v>
      </c>
      <c r="AF32">
        <v>4.425</v>
      </c>
      <c r="AG32">
        <v>4.731</v>
      </c>
    </row>
    <row r="33" spans="10:33" ht="15">
      <c r="J33" s="84"/>
      <c r="K33" s="35"/>
      <c r="L33" s="105"/>
      <c r="M33" s="35">
        <v>1.887</v>
      </c>
      <c r="N33" s="35">
        <v>2.229</v>
      </c>
      <c r="O33" s="35">
        <v>2.705</v>
      </c>
      <c r="P33" s="35">
        <v>3.142</v>
      </c>
      <c r="Q33" s="35">
        <v>3.468</v>
      </c>
      <c r="R33" s="35">
        <v>3.798</v>
      </c>
      <c r="S33" s="35">
        <v>4.056</v>
      </c>
      <c r="T33" s="35">
        <v>4.538</v>
      </c>
      <c r="U33" s="85">
        <v>4.759</v>
      </c>
      <c r="W33" s="92">
        <v>1.713</v>
      </c>
      <c r="X33" s="93">
        <v>1.688</v>
      </c>
      <c r="Y33">
        <v>1.666</v>
      </c>
      <c r="Z33">
        <v>1.667</v>
      </c>
      <c r="AA33">
        <v>2.207</v>
      </c>
      <c r="AB33">
        <v>2.699</v>
      </c>
      <c r="AC33">
        <v>3.225</v>
      </c>
      <c r="AD33">
        <v>3.672</v>
      </c>
      <c r="AE33">
        <v>4.124</v>
      </c>
      <c r="AF33">
        <v>4.419</v>
      </c>
      <c r="AG33">
        <v>4.759</v>
      </c>
    </row>
    <row r="34" spans="10:33" ht="15">
      <c r="J34" s="84"/>
      <c r="K34" s="35"/>
      <c r="L34" s="105"/>
      <c r="M34" s="35">
        <v>1.891</v>
      </c>
      <c r="N34" s="35">
        <v>2.232</v>
      </c>
      <c r="O34" s="35">
        <v>2.705</v>
      </c>
      <c r="P34" s="35">
        <v>3.135</v>
      </c>
      <c r="Q34" s="35">
        <v>3.474</v>
      </c>
      <c r="R34" s="35">
        <v>3.781</v>
      </c>
      <c r="S34" s="35">
        <v>4.053</v>
      </c>
      <c r="T34" s="35">
        <v>4.563</v>
      </c>
      <c r="U34" s="85">
        <v>4.78</v>
      </c>
      <c r="W34" s="92">
        <v>1.712</v>
      </c>
      <c r="X34" s="93">
        <v>1.692</v>
      </c>
      <c r="Y34">
        <v>1.678</v>
      </c>
      <c r="Z34">
        <v>1.668</v>
      </c>
      <c r="AA34">
        <v>2.208</v>
      </c>
      <c r="AB34">
        <v>2.726</v>
      </c>
      <c r="AC34">
        <v>3.231</v>
      </c>
      <c r="AD34">
        <v>3.665</v>
      </c>
      <c r="AE34">
        <v>4.129</v>
      </c>
      <c r="AF34">
        <v>4.433</v>
      </c>
      <c r="AG34">
        <v>4.78</v>
      </c>
    </row>
    <row r="35" spans="10:33" ht="15">
      <c r="J35" s="84"/>
      <c r="K35" s="35"/>
      <c r="L35" s="105"/>
      <c r="M35" s="35">
        <v>1.868</v>
      </c>
      <c r="N35" s="35">
        <v>2.236</v>
      </c>
      <c r="O35" s="35">
        <v>2.705</v>
      </c>
      <c r="P35" s="35">
        <v>3.133</v>
      </c>
      <c r="Q35" s="35">
        <v>3.467</v>
      </c>
      <c r="R35" s="35">
        <v>3.743</v>
      </c>
      <c r="S35" s="35">
        <v>4.064</v>
      </c>
      <c r="T35" s="35">
        <v>4.559</v>
      </c>
      <c r="U35" s="85">
        <v>4.798</v>
      </c>
      <c r="W35" s="92">
        <v>1.711</v>
      </c>
      <c r="X35" s="93">
        <v>1.693</v>
      </c>
      <c r="Y35">
        <v>1.709</v>
      </c>
      <c r="Z35">
        <v>1.675</v>
      </c>
      <c r="AA35">
        <v>2.206</v>
      </c>
      <c r="AB35">
        <v>2.741</v>
      </c>
      <c r="AC35">
        <v>3.212</v>
      </c>
      <c r="AD35">
        <v>3.66</v>
      </c>
      <c r="AE35">
        <v>4.112</v>
      </c>
      <c r="AF35">
        <v>4.459</v>
      </c>
      <c r="AG35">
        <v>4.798</v>
      </c>
    </row>
    <row r="36" spans="10:33" ht="15">
      <c r="J36" s="84"/>
      <c r="K36" s="35"/>
      <c r="L36" s="105"/>
      <c r="M36" s="35">
        <v>1.847</v>
      </c>
      <c r="N36" s="35">
        <v>2.244</v>
      </c>
      <c r="O36" s="35">
        <v>2.705</v>
      </c>
      <c r="P36" s="35">
        <v>3.163</v>
      </c>
      <c r="Q36" s="35">
        <v>3.464</v>
      </c>
      <c r="R36" s="35">
        <v>3.693</v>
      </c>
      <c r="S36" s="35">
        <v>4.072</v>
      </c>
      <c r="T36" s="35">
        <v>4.569</v>
      </c>
      <c r="U36" s="85">
        <v>4.823</v>
      </c>
      <c r="W36" s="92">
        <v>1.692</v>
      </c>
      <c r="X36" s="93">
        <v>1.707</v>
      </c>
      <c r="Y36">
        <v>1.725</v>
      </c>
      <c r="Z36">
        <v>1.692</v>
      </c>
      <c r="AA36">
        <v>2.218</v>
      </c>
      <c r="AB36">
        <v>2.736</v>
      </c>
      <c r="AC36">
        <v>3.207</v>
      </c>
      <c r="AD36">
        <v>3.64</v>
      </c>
      <c r="AE36">
        <v>4.101</v>
      </c>
      <c r="AF36">
        <v>4.465</v>
      </c>
      <c r="AG36">
        <v>4.823</v>
      </c>
    </row>
    <row r="37" spans="10:33" ht="15">
      <c r="J37" s="84"/>
      <c r="K37" s="35"/>
      <c r="L37" s="105"/>
      <c r="M37" s="35">
        <v>1.822</v>
      </c>
      <c r="N37" s="35">
        <v>2.254</v>
      </c>
      <c r="O37" s="35">
        <v>2.705</v>
      </c>
      <c r="P37" s="35">
        <v>3.176</v>
      </c>
      <c r="Q37" s="35">
        <v>3.473</v>
      </c>
      <c r="R37" s="35">
        <v>3.703</v>
      </c>
      <c r="S37" s="35">
        <v>4.0063</v>
      </c>
      <c r="T37" s="35">
        <v>4.581</v>
      </c>
      <c r="U37" s="85">
        <v>4.82</v>
      </c>
      <c r="W37" s="92">
        <v>1.685</v>
      </c>
      <c r="X37" s="93">
        <v>1.706</v>
      </c>
      <c r="Y37">
        <v>1.73</v>
      </c>
      <c r="Z37">
        <v>1.683</v>
      </c>
      <c r="AA37">
        <v>2.2</v>
      </c>
      <c r="AB37">
        <v>2.738</v>
      </c>
      <c r="AC37">
        <v>3.192</v>
      </c>
      <c r="AD37">
        <v>3.628</v>
      </c>
      <c r="AE37">
        <v>4.102</v>
      </c>
      <c r="AF37">
        <v>4.468</v>
      </c>
      <c r="AG37">
        <v>4.82</v>
      </c>
    </row>
    <row r="38" spans="10:33" ht="15">
      <c r="J38" s="84"/>
      <c r="K38" s="35"/>
      <c r="L38" s="105"/>
      <c r="M38" s="35">
        <v>1.825</v>
      </c>
      <c r="N38" s="35">
        <v>2.251</v>
      </c>
      <c r="O38" s="35">
        <v>2.705</v>
      </c>
      <c r="P38" s="35">
        <v>3.176</v>
      </c>
      <c r="Q38" s="35">
        <v>3.468</v>
      </c>
      <c r="R38" s="35">
        <v>3.725</v>
      </c>
      <c r="S38" s="35">
        <v>4.091</v>
      </c>
      <c r="T38" s="35">
        <v>4.592</v>
      </c>
      <c r="U38" s="85">
        <v>4.808</v>
      </c>
      <c r="W38" s="92">
        <v>1.664</v>
      </c>
      <c r="X38" s="93">
        <v>1.68</v>
      </c>
      <c r="Y38">
        <v>1.735</v>
      </c>
      <c r="Z38">
        <v>1.712</v>
      </c>
      <c r="AA38">
        <v>2.192</v>
      </c>
      <c r="AB38">
        <v>2.721</v>
      </c>
      <c r="AC38">
        <v>3.215</v>
      </c>
      <c r="AD38">
        <v>3.632</v>
      </c>
      <c r="AE38">
        <v>4.091</v>
      </c>
      <c r="AF38">
        <v>4.485</v>
      </c>
      <c r="AG38">
        <v>4.808</v>
      </c>
    </row>
    <row r="39" spans="10:33" ht="15">
      <c r="J39" s="84"/>
      <c r="K39" s="35"/>
      <c r="L39" s="105"/>
      <c r="M39" s="35">
        <v>1.81</v>
      </c>
      <c r="N39" s="35">
        <v>2.25</v>
      </c>
      <c r="O39" s="35">
        <v>2.705</v>
      </c>
      <c r="P39" s="35">
        <v>3.174</v>
      </c>
      <c r="Q39" s="35">
        <v>3.472</v>
      </c>
      <c r="R39" s="35">
        <v>3.745</v>
      </c>
      <c r="S39" s="35">
        <v>4.1</v>
      </c>
      <c r="T39" s="35">
        <v>4.581</v>
      </c>
      <c r="U39" s="85">
        <v>4.765</v>
      </c>
      <c r="W39" s="92">
        <v>1.669</v>
      </c>
      <c r="X39" s="93">
        <v>1.661</v>
      </c>
      <c r="Y39">
        <v>1.74</v>
      </c>
      <c r="Z39">
        <v>1.726</v>
      </c>
      <c r="AA39">
        <v>2.192</v>
      </c>
      <c r="AB39">
        <v>2.724</v>
      </c>
      <c r="AC39">
        <v>3.202</v>
      </c>
      <c r="AD39">
        <v>3.648</v>
      </c>
      <c r="AE39">
        <v>4.099</v>
      </c>
      <c r="AF39">
        <v>4.493</v>
      </c>
      <c r="AG39">
        <v>4.765</v>
      </c>
    </row>
    <row r="40" spans="10:33" ht="15">
      <c r="J40" s="84"/>
      <c r="K40" s="35"/>
      <c r="L40" s="105"/>
      <c r="M40" s="35">
        <v>1.813</v>
      </c>
      <c r="N40" s="35">
        <v>2.267</v>
      </c>
      <c r="O40" s="35">
        <v>2.705</v>
      </c>
      <c r="P40" s="35">
        <v>3.168</v>
      </c>
      <c r="Q40" s="35">
        <v>3.449</v>
      </c>
      <c r="R40" s="35">
        <v>3.78</v>
      </c>
      <c r="S40" s="35">
        <v>4.106</v>
      </c>
      <c r="T40" s="35">
        <v>4.575</v>
      </c>
      <c r="U40" s="85">
        <v>4.748</v>
      </c>
      <c r="W40" s="92">
        <v>1.661</v>
      </c>
      <c r="X40" s="93">
        <v>1.655</v>
      </c>
      <c r="Y40">
        <v>1.737</v>
      </c>
      <c r="Z40">
        <v>1.72</v>
      </c>
      <c r="AA40">
        <v>2.202</v>
      </c>
      <c r="AB40">
        <v>2.7</v>
      </c>
      <c r="AC40">
        <v>3.189</v>
      </c>
      <c r="AD40">
        <v>3.671</v>
      </c>
      <c r="AE40">
        <v>4.117</v>
      </c>
      <c r="AF40">
        <v>4.496</v>
      </c>
      <c r="AG40">
        <v>4.748</v>
      </c>
    </row>
    <row r="41" spans="10:33" ht="15">
      <c r="J41" s="84"/>
      <c r="K41" s="35"/>
      <c r="L41" s="105"/>
      <c r="M41" s="35">
        <v>1.82</v>
      </c>
      <c r="N41" s="35">
        <v>2.282</v>
      </c>
      <c r="O41" s="35">
        <v>2.705</v>
      </c>
      <c r="P41" s="35">
        <v>3.135</v>
      </c>
      <c r="Q41" s="35">
        <v>3.466</v>
      </c>
      <c r="R41" s="35">
        <v>3.825</v>
      </c>
      <c r="S41" s="35">
        <v>4.114</v>
      </c>
      <c r="T41" s="35">
        <v>4.555</v>
      </c>
      <c r="U41" s="85">
        <v>4.723</v>
      </c>
      <c r="W41" s="92">
        <v>1.656</v>
      </c>
      <c r="X41" s="93">
        <v>1.653</v>
      </c>
      <c r="Y41">
        <v>1.733</v>
      </c>
      <c r="Z41">
        <v>1.699</v>
      </c>
      <c r="AA41">
        <v>2.205</v>
      </c>
      <c r="AB41">
        <v>2.701</v>
      </c>
      <c r="AC41">
        <v>3.187</v>
      </c>
      <c r="AD41">
        <v>3.682</v>
      </c>
      <c r="AE41">
        <v>4.147</v>
      </c>
      <c r="AF41">
        <v>4.502</v>
      </c>
      <c r="AG41">
        <v>4.723</v>
      </c>
    </row>
    <row r="42" spans="10:33" ht="15">
      <c r="J42" s="84"/>
      <c r="K42" s="35"/>
      <c r="L42" s="105"/>
      <c r="M42" s="35">
        <v>1.837</v>
      </c>
      <c r="N42" s="35">
        <v>2.239</v>
      </c>
      <c r="O42" s="35">
        <v>2.705</v>
      </c>
      <c r="P42" s="35">
        <v>3.122</v>
      </c>
      <c r="Q42" s="35">
        <v>3.455</v>
      </c>
      <c r="R42" s="35">
        <v>3.865</v>
      </c>
      <c r="S42" s="35">
        <v>4.122</v>
      </c>
      <c r="T42" s="35">
        <v>4.538</v>
      </c>
      <c r="U42" s="85">
        <v>4.714</v>
      </c>
      <c r="W42" s="92">
        <v>1.643</v>
      </c>
      <c r="X42" s="93">
        <v>1.643</v>
      </c>
      <c r="Y42">
        <v>1.734</v>
      </c>
      <c r="Z42">
        <v>1.705</v>
      </c>
      <c r="AA42">
        <v>2.208</v>
      </c>
      <c r="AB42">
        <v>2.701</v>
      </c>
      <c r="AC42">
        <v>3.19</v>
      </c>
      <c r="AD42">
        <v>3.69</v>
      </c>
      <c r="AE42">
        <v>4.015</v>
      </c>
      <c r="AF42">
        <v>4.499</v>
      </c>
      <c r="AG42">
        <v>4.714</v>
      </c>
    </row>
    <row r="43" spans="10:33" ht="15">
      <c r="J43" s="84"/>
      <c r="K43" s="35"/>
      <c r="L43" s="105"/>
      <c r="M43" s="35">
        <v>1.856</v>
      </c>
      <c r="N43" s="35">
        <v>2.233</v>
      </c>
      <c r="O43" s="35">
        <v>2.705</v>
      </c>
      <c r="P43" s="35">
        <v>3.129</v>
      </c>
      <c r="Q43" s="35">
        <v>3.401</v>
      </c>
      <c r="R43" s="35">
        <v>3.871</v>
      </c>
      <c r="S43" s="35">
        <v>4.147</v>
      </c>
      <c r="T43" s="35">
        <v>4.516</v>
      </c>
      <c r="U43" s="85">
        <v>4.712</v>
      </c>
      <c r="W43" s="92">
        <v>1.666</v>
      </c>
      <c r="X43" s="93">
        <v>1.648</v>
      </c>
      <c r="Y43">
        <v>1.73</v>
      </c>
      <c r="Z43">
        <v>1.703</v>
      </c>
      <c r="AA43">
        <v>2.217</v>
      </c>
      <c r="AB43">
        <v>2.704</v>
      </c>
      <c r="AC43">
        <v>3.192</v>
      </c>
      <c r="AD43">
        <v>3.684</v>
      </c>
      <c r="AE43">
        <v>4.122</v>
      </c>
      <c r="AF43">
        <v>4.49</v>
      </c>
      <c r="AG43">
        <v>4.712</v>
      </c>
    </row>
    <row r="44" spans="10:33" ht="15">
      <c r="J44" s="84"/>
      <c r="K44" s="35"/>
      <c r="L44" s="105"/>
      <c r="M44" s="35">
        <v>1.863</v>
      </c>
      <c r="N44" s="35">
        <v>2.219</v>
      </c>
      <c r="O44" s="35">
        <v>2.705</v>
      </c>
      <c r="P44" s="35">
        <v>3.126</v>
      </c>
      <c r="Q44" s="35">
        <v>3.398</v>
      </c>
      <c r="R44" s="35">
        <v>3.874</v>
      </c>
      <c r="S44" s="35">
        <v>4.155</v>
      </c>
      <c r="T44" s="35">
        <v>4.493</v>
      </c>
      <c r="U44" s="85">
        <v>4.749</v>
      </c>
      <c r="W44" s="92">
        <v>1.685</v>
      </c>
      <c r="X44" s="93">
        <v>1.653</v>
      </c>
      <c r="Y44">
        <v>1.734</v>
      </c>
      <c r="Z44">
        <v>1.699</v>
      </c>
      <c r="AA44">
        <v>2.219</v>
      </c>
      <c r="AB44">
        <v>2.706</v>
      </c>
      <c r="AC44">
        <v>3.184</v>
      </c>
      <c r="AD44">
        <v>3.676</v>
      </c>
      <c r="AE44">
        <v>4.114</v>
      </c>
      <c r="AF44">
        <v>4.478</v>
      </c>
      <c r="AG44">
        <v>4.749</v>
      </c>
    </row>
    <row r="45" spans="10:33" ht="15">
      <c r="J45" s="84"/>
      <c r="K45" s="35"/>
      <c r="L45" s="105"/>
      <c r="M45" s="35">
        <v>1.882</v>
      </c>
      <c r="N45" s="35">
        <v>2.202</v>
      </c>
      <c r="O45" s="35">
        <v>2.705</v>
      </c>
      <c r="P45" s="35">
        <v>3.149</v>
      </c>
      <c r="Q45" s="35">
        <v>3.404</v>
      </c>
      <c r="R45" s="35">
        <v>3.884</v>
      </c>
      <c r="S45" s="35">
        <v>4.179</v>
      </c>
      <c r="T45" s="35">
        <v>4.5</v>
      </c>
      <c r="U45" s="85">
        <v>4.763</v>
      </c>
      <c r="W45" s="92">
        <v>1.713</v>
      </c>
      <c r="X45" s="93">
        <v>1.66</v>
      </c>
      <c r="Y45">
        <v>1.727</v>
      </c>
      <c r="Z45">
        <v>1.695</v>
      </c>
      <c r="AA45">
        <v>2.224</v>
      </c>
      <c r="AB45">
        <v>2.709</v>
      </c>
      <c r="AC45">
        <v>3.205</v>
      </c>
      <c r="AD45">
        <v>3.688</v>
      </c>
      <c r="AE45">
        <v>4.108</v>
      </c>
      <c r="AF45">
        <v>4.473</v>
      </c>
      <c r="AG45">
        <v>4.763</v>
      </c>
    </row>
    <row r="46" spans="10:33" ht="15">
      <c r="J46" s="84"/>
      <c r="K46" s="35"/>
      <c r="L46" s="105"/>
      <c r="M46" s="35">
        <v>1.883</v>
      </c>
      <c r="N46" s="35">
        <v>2.185</v>
      </c>
      <c r="O46" s="35">
        <v>2.705</v>
      </c>
      <c r="P46" s="35">
        <v>3.144</v>
      </c>
      <c r="Q46" s="35">
        <v>3.394</v>
      </c>
      <c r="R46" s="35">
        <v>3.87</v>
      </c>
      <c r="S46" s="35">
        <v>4.179</v>
      </c>
      <c r="T46" s="35">
        <v>4.485</v>
      </c>
      <c r="U46" s="85">
        <v>4.795</v>
      </c>
      <c r="W46" s="92">
        <v>1.731</v>
      </c>
      <c r="X46" s="93">
        <v>1.673</v>
      </c>
      <c r="Y46">
        <v>1.714</v>
      </c>
      <c r="Z46">
        <v>1.702</v>
      </c>
      <c r="AA46">
        <v>2.234</v>
      </c>
      <c r="AB46">
        <v>2.715</v>
      </c>
      <c r="AC46">
        <v>3.212</v>
      </c>
      <c r="AD46">
        <v>3.681</v>
      </c>
      <c r="AE46">
        <v>4.082</v>
      </c>
      <c r="AF46">
        <v>4.461</v>
      </c>
      <c r="AG46">
        <v>4.795</v>
      </c>
    </row>
    <row r="47" spans="10:33" ht="15">
      <c r="J47" s="84"/>
      <c r="K47" s="35"/>
      <c r="L47" s="105"/>
      <c r="M47" s="35">
        <v>1.881</v>
      </c>
      <c r="N47" s="35">
        <v>2.196</v>
      </c>
      <c r="O47" s="35">
        <v>2.705</v>
      </c>
      <c r="P47" s="35">
        <v>3.131</v>
      </c>
      <c r="Q47" s="35">
        <v>3.373</v>
      </c>
      <c r="R47" s="35">
        <v>3.86</v>
      </c>
      <c r="S47" s="35">
        <v>4.179</v>
      </c>
      <c r="T47" s="35">
        <v>4.492</v>
      </c>
      <c r="U47" s="85">
        <v>4.796</v>
      </c>
      <c r="W47" s="92">
        <v>1.735</v>
      </c>
      <c r="X47" s="93">
        <v>1.664</v>
      </c>
      <c r="Y47">
        <v>1.71</v>
      </c>
      <c r="Z47">
        <v>1.695</v>
      </c>
      <c r="AA47">
        <v>2.226</v>
      </c>
      <c r="AB47">
        <v>2.704</v>
      </c>
      <c r="AC47">
        <v>3.213</v>
      </c>
      <c r="AD47">
        <v>3.682</v>
      </c>
      <c r="AE47">
        <v>4.081</v>
      </c>
      <c r="AF47">
        <v>4.466</v>
      </c>
      <c r="AG47">
        <v>4.796</v>
      </c>
    </row>
    <row r="48" spans="10:33" ht="15">
      <c r="J48" s="84"/>
      <c r="K48" s="35"/>
      <c r="L48" s="105"/>
      <c r="M48" s="35">
        <v>1.864</v>
      </c>
      <c r="N48" s="35">
        <v>2.204</v>
      </c>
      <c r="O48" s="35">
        <v>2.705</v>
      </c>
      <c r="P48" s="35">
        <v>3.12</v>
      </c>
      <c r="Q48" s="35">
        <v>3.366</v>
      </c>
      <c r="R48" s="35">
        <v>3.857</v>
      </c>
      <c r="S48" s="35">
        <v>4.157</v>
      </c>
      <c r="T48" s="35">
        <v>4.467</v>
      </c>
      <c r="U48" s="85">
        <v>4.8</v>
      </c>
      <c r="W48" s="92">
        <v>1.716</v>
      </c>
      <c r="X48" s="93">
        <v>1.676</v>
      </c>
      <c r="Y48">
        <v>1.698</v>
      </c>
      <c r="Z48">
        <v>1.684</v>
      </c>
      <c r="AA48">
        <v>2.211</v>
      </c>
      <c r="AB48">
        <v>2.689</v>
      </c>
      <c r="AC48">
        <v>3.206</v>
      </c>
      <c r="AD48">
        <v>3.689</v>
      </c>
      <c r="AE48">
        <v>4.094</v>
      </c>
      <c r="AF48">
        <v>4.481</v>
      </c>
      <c r="AG48">
        <v>4.8</v>
      </c>
    </row>
    <row r="49" spans="10:33" ht="15">
      <c r="J49" s="84"/>
      <c r="K49" s="35"/>
      <c r="L49" s="105"/>
      <c r="M49" s="35">
        <v>1.872</v>
      </c>
      <c r="N49" s="35">
        <v>2.195</v>
      </c>
      <c r="O49" s="35">
        <v>2.705</v>
      </c>
      <c r="P49" s="35">
        <v>3.114</v>
      </c>
      <c r="Q49" s="35">
        <v>3.39</v>
      </c>
      <c r="R49" s="35">
        <v>3.858</v>
      </c>
      <c r="S49" s="35">
        <v>4.156</v>
      </c>
      <c r="T49" s="35">
        <v>4.482</v>
      </c>
      <c r="U49" s="85">
        <v>4.785</v>
      </c>
      <c r="W49" s="92">
        <v>1.718</v>
      </c>
      <c r="X49" s="93">
        <v>1.683</v>
      </c>
      <c r="Y49">
        <v>1.709</v>
      </c>
      <c r="Z49">
        <v>1.679</v>
      </c>
      <c r="AA49">
        <v>2.198</v>
      </c>
      <c r="AB49">
        <v>2.672</v>
      </c>
      <c r="AC49">
        <v>3.205</v>
      </c>
      <c r="AD49">
        <v>3.699</v>
      </c>
      <c r="AE49">
        <v>4.105</v>
      </c>
      <c r="AF49">
        <v>4.472</v>
      </c>
      <c r="AG49">
        <v>4.785</v>
      </c>
    </row>
    <row r="50" spans="10:33" ht="15">
      <c r="J50" s="84"/>
      <c r="K50" s="35"/>
      <c r="L50" s="105"/>
      <c r="M50" s="35">
        <v>1.887</v>
      </c>
      <c r="N50" s="35">
        <v>2.194</v>
      </c>
      <c r="O50" s="35">
        <v>2.705</v>
      </c>
      <c r="P50" s="35">
        <v>3.106</v>
      </c>
      <c r="Q50" s="35">
        <v>3.388</v>
      </c>
      <c r="R50" s="35">
        <v>3.857</v>
      </c>
      <c r="S50" s="35">
        <v>4.161</v>
      </c>
      <c r="T50" s="35">
        <v>4.478</v>
      </c>
      <c r="U50" s="85">
        <v>4.775</v>
      </c>
      <c r="W50" s="92">
        <v>1.707</v>
      </c>
      <c r="X50" s="93">
        <v>1.679</v>
      </c>
      <c r="Y50">
        <v>1.706</v>
      </c>
      <c r="Z50">
        <v>1.677</v>
      </c>
      <c r="AA50">
        <v>2.203</v>
      </c>
      <c r="AB50">
        <v>2.665</v>
      </c>
      <c r="AC50">
        <v>3.209</v>
      </c>
      <c r="AD50">
        <v>3.697</v>
      </c>
      <c r="AE50">
        <v>4.116</v>
      </c>
      <c r="AF50">
        <v>4.47</v>
      </c>
      <c r="AG50">
        <v>4.775</v>
      </c>
    </row>
    <row r="51" spans="10:33" ht="15">
      <c r="J51" s="84"/>
      <c r="K51" s="35"/>
      <c r="L51" s="105"/>
      <c r="M51" s="35">
        <v>1.875</v>
      </c>
      <c r="N51" s="35">
        <v>2.198</v>
      </c>
      <c r="O51" s="35">
        <v>2.705</v>
      </c>
      <c r="P51" s="35">
        <v>3.108</v>
      </c>
      <c r="Q51" s="35">
        <v>3.391</v>
      </c>
      <c r="R51" s="35">
        <v>3.887</v>
      </c>
      <c r="S51" s="35">
        <v>4.15</v>
      </c>
      <c r="T51" s="35">
        <v>4.48</v>
      </c>
      <c r="U51" s="85">
        <v>4.745</v>
      </c>
      <c r="W51" s="92">
        <v>1.713</v>
      </c>
      <c r="X51" s="93">
        <v>1.679</v>
      </c>
      <c r="Y51">
        <v>1.699</v>
      </c>
      <c r="Z51">
        <v>1.673</v>
      </c>
      <c r="AA51">
        <v>2.189</v>
      </c>
      <c r="AB51">
        <v>2.653</v>
      </c>
      <c r="AC51">
        <v>3.216</v>
      </c>
      <c r="AD51">
        <v>3.704</v>
      </c>
      <c r="AE51">
        <v>4.132</v>
      </c>
      <c r="AF51">
        <v>4.475</v>
      </c>
      <c r="AG51">
        <v>4.745</v>
      </c>
    </row>
    <row r="52" spans="10:33" ht="15">
      <c r="J52" s="84"/>
      <c r="K52" s="35"/>
      <c r="L52" s="105"/>
      <c r="M52" s="35">
        <v>1.88</v>
      </c>
      <c r="N52" s="35">
        <v>2.207</v>
      </c>
      <c r="O52" s="35">
        <v>2.705</v>
      </c>
      <c r="P52" s="35">
        <v>3.11</v>
      </c>
      <c r="Q52" s="35">
        <v>3.391</v>
      </c>
      <c r="R52" s="35">
        <v>3.888</v>
      </c>
      <c r="S52" s="35">
        <v>4.142</v>
      </c>
      <c r="T52" s="35">
        <v>4.469</v>
      </c>
      <c r="U52" s="85">
        <v>4.718</v>
      </c>
      <c r="W52" s="92">
        <v>1.698</v>
      </c>
      <c r="X52" s="93">
        <v>1.675</v>
      </c>
      <c r="Y52">
        <v>1.684</v>
      </c>
      <c r="Z52">
        <v>1.685</v>
      </c>
      <c r="AA52">
        <v>2.188</v>
      </c>
      <c r="AB52">
        <v>2.665</v>
      </c>
      <c r="AC52">
        <v>3.217</v>
      </c>
      <c r="AD52">
        <v>3.703</v>
      </c>
      <c r="AE52">
        <v>4.14</v>
      </c>
      <c r="AF52">
        <v>4.491</v>
      </c>
      <c r="AG52">
        <v>4.718</v>
      </c>
    </row>
    <row r="53" spans="10:33" ht="15">
      <c r="J53" s="84"/>
      <c r="K53" s="35"/>
      <c r="L53" s="105"/>
      <c r="M53" s="35">
        <v>1.902</v>
      </c>
      <c r="N53" s="35">
        <v>2.194</v>
      </c>
      <c r="O53" s="35">
        <v>2.705</v>
      </c>
      <c r="P53" s="35">
        <v>3.095</v>
      </c>
      <c r="Q53" s="35">
        <v>3.407</v>
      </c>
      <c r="R53" s="35">
        <v>3.89</v>
      </c>
      <c r="S53" s="35">
        <v>4.127</v>
      </c>
      <c r="T53" s="35">
        <v>4.472</v>
      </c>
      <c r="U53" s="85">
        <v>4.722</v>
      </c>
      <c r="W53" s="92">
        <v>1.694</v>
      </c>
      <c r="X53" s="93">
        <v>1.67</v>
      </c>
      <c r="Y53">
        <v>1.702</v>
      </c>
      <c r="Z53">
        <v>1.7</v>
      </c>
      <c r="AA53">
        <v>2.187</v>
      </c>
      <c r="AB53">
        <v>2.673</v>
      </c>
      <c r="AC53">
        <v>3.224</v>
      </c>
      <c r="AD53">
        <v>3.701</v>
      </c>
      <c r="AE53">
        <v>4.133</v>
      </c>
      <c r="AF53">
        <v>4.495</v>
      </c>
      <c r="AG53">
        <v>4.722</v>
      </c>
    </row>
    <row r="54" spans="10:33" ht="15">
      <c r="J54" s="84"/>
      <c r="K54" s="35"/>
      <c r="L54" s="105"/>
      <c r="M54" s="35">
        <v>1.908</v>
      </c>
      <c r="N54" s="35">
        <v>2.215</v>
      </c>
      <c r="O54" s="35">
        <v>2.705</v>
      </c>
      <c r="P54" s="35">
        <v>3.093</v>
      </c>
      <c r="Q54" s="35">
        <v>3.428</v>
      </c>
      <c r="R54" s="35">
        <v>3.867</v>
      </c>
      <c r="S54" s="35">
        <v>4.115</v>
      </c>
      <c r="T54" s="35">
        <v>4.458</v>
      </c>
      <c r="U54" s="85">
        <v>4.736</v>
      </c>
      <c r="W54" s="92">
        <v>1.705</v>
      </c>
      <c r="X54" s="93">
        <v>1.647</v>
      </c>
      <c r="Y54">
        <v>1.712</v>
      </c>
      <c r="Z54">
        <v>1.7</v>
      </c>
      <c r="AA54">
        <v>2.172</v>
      </c>
      <c r="AB54">
        <v>2.695</v>
      </c>
      <c r="AC54">
        <v>3.213</v>
      </c>
      <c r="AD54">
        <v>3.673</v>
      </c>
      <c r="AE54">
        <v>4.143</v>
      </c>
      <c r="AF54">
        <v>4.487</v>
      </c>
      <c r="AG54">
        <v>4.736</v>
      </c>
    </row>
    <row r="55" spans="10:33" ht="15">
      <c r="J55" s="84"/>
      <c r="K55" s="35"/>
      <c r="L55" s="105"/>
      <c r="M55" s="35">
        <v>1.92</v>
      </c>
      <c r="N55" s="35">
        <v>2.217</v>
      </c>
      <c r="O55" s="35">
        <v>2.705</v>
      </c>
      <c r="P55" s="35">
        <v>3.095</v>
      </c>
      <c r="Q55" s="35">
        <v>3.426</v>
      </c>
      <c r="R55" s="35">
        <v>3.859</v>
      </c>
      <c r="S55" s="35">
        <v>4.108</v>
      </c>
      <c r="T55" s="35">
        <v>4.409</v>
      </c>
      <c r="U55" s="85">
        <v>4.735</v>
      </c>
      <c r="W55" s="92">
        <v>1.703</v>
      </c>
      <c r="X55" s="93">
        <v>1.66</v>
      </c>
      <c r="Y55">
        <v>1.695</v>
      </c>
      <c r="Z55">
        <v>1.677</v>
      </c>
      <c r="AA55">
        <v>2.157</v>
      </c>
      <c r="AB55">
        <v>2.713</v>
      </c>
      <c r="AC55">
        <v>3.207</v>
      </c>
      <c r="AD55">
        <v>3.661</v>
      </c>
      <c r="AE55">
        <v>4.136</v>
      </c>
      <c r="AF55">
        <v>4.492</v>
      </c>
      <c r="AG55">
        <v>4.735</v>
      </c>
    </row>
    <row r="56" spans="10:33" ht="15">
      <c r="J56" s="84"/>
      <c r="K56" s="35"/>
      <c r="L56" s="105"/>
      <c r="M56" s="35">
        <v>1.919</v>
      </c>
      <c r="N56" s="35">
        <v>2.223</v>
      </c>
      <c r="O56" s="35">
        <v>2.705</v>
      </c>
      <c r="P56" s="35">
        <v>3.101</v>
      </c>
      <c r="Q56" s="35">
        <v>3.39</v>
      </c>
      <c r="R56" s="35">
        <v>3.833</v>
      </c>
      <c r="S56" s="35">
        <v>4.106</v>
      </c>
      <c r="T56" s="35">
        <v>4.395</v>
      </c>
      <c r="U56" s="85">
        <v>4.723</v>
      </c>
      <c r="W56" s="92">
        <v>1.68</v>
      </c>
      <c r="X56" s="93">
        <v>1.664</v>
      </c>
      <c r="Y56">
        <v>1.68</v>
      </c>
      <c r="Z56">
        <v>1.658</v>
      </c>
      <c r="AA56">
        <v>2.17</v>
      </c>
      <c r="AB56">
        <v>2.735</v>
      </c>
      <c r="AC56">
        <v>3.21</v>
      </c>
      <c r="AD56">
        <v>3.656</v>
      </c>
      <c r="AE56">
        <v>4.126</v>
      </c>
      <c r="AF56">
        <v>4.503</v>
      </c>
      <c r="AG56">
        <v>4.723</v>
      </c>
    </row>
    <row r="57" spans="10:33" ht="15">
      <c r="J57" s="84"/>
      <c r="K57" s="35"/>
      <c r="L57" s="105"/>
      <c r="M57" s="35">
        <v>1.925</v>
      </c>
      <c r="N57" s="35">
        <v>2.216</v>
      </c>
      <c r="O57" s="35">
        <v>2.705</v>
      </c>
      <c r="P57" s="35">
        <v>3.99</v>
      </c>
      <c r="Q57" s="35">
        <v>3.393</v>
      </c>
      <c r="R57" s="35">
        <v>3.816</v>
      </c>
      <c r="S57" s="35">
        <v>4.132</v>
      </c>
      <c r="T57" s="35">
        <v>4.389</v>
      </c>
      <c r="U57" s="85">
        <v>4.734</v>
      </c>
      <c r="W57" s="92">
        <v>1.669</v>
      </c>
      <c r="X57" s="93">
        <v>1.666</v>
      </c>
      <c r="Y57">
        <v>1.685</v>
      </c>
      <c r="Z57">
        <v>1.647</v>
      </c>
      <c r="AA57">
        <v>2.187</v>
      </c>
      <c r="AB57">
        <v>2.737</v>
      </c>
      <c r="AC57">
        <v>3.208</v>
      </c>
      <c r="AD57">
        <v>3.655</v>
      </c>
      <c r="AE57">
        <v>4.105</v>
      </c>
      <c r="AF57">
        <v>4.5</v>
      </c>
      <c r="AG57">
        <v>4.734</v>
      </c>
    </row>
    <row r="58" spans="10:33" ht="15">
      <c r="J58" s="84"/>
      <c r="K58" s="35"/>
      <c r="L58" s="105"/>
      <c r="M58" s="35">
        <v>1.945</v>
      </c>
      <c r="N58" s="35">
        <v>2.212</v>
      </c>
      <c r="O58" s="35">
        <v>2.705</v>
      </c>
      <c r="P58" s="35">
        <v>3.1</v>
      </c>
      <c r="Q58" s="35">
        <v>3.399</v>
      </c>
      <c r="R58" s="35">
        <v>3.807</v>
      </c>
      <c r="S58" s="35">
        <v>4.142</v>
      </c>
      <c r="T58" s="35">
        <v>4.401</v>
      </c>
      <c r="U58" s="85">
        <v>4.746</v>
      </c>
      <c r="W58" s="92">
        <v>1.681</v>
      </c>
      <c r="X58" s="93">
        <v>1.653</v>
      </c>
      <c r="Y58">
        <v>1.696</v>
      </c>
      <c r="Z58">
        <v>1.636</v>
      </c>
      <c r="AA58">
        <v>2.186</v>
      </c>
      <c r="AB58">
        <v>2.728</v>
      </c>
      <c r="AC58">
        <v>3.204</v>
      </c>
      <c r="AD58">
        <v>3.641</v>
      </c>
      <c r="AE58">
        <v>4.11</v>
      </c>
      <c r="AF58">
        <v>4.492</v>
      </c>
      <c r="AG58">
        <v>4.746</v>
      </c>
    </row>
    <row r="59" spans="10:33" ht="15">
      <c r="J59" s="84"/>
      <c r="K59" s="35"/>
      <c r="L59" s="105"/>
      <c r="M59" s="35">
        <v>1.937</v>
      </c>
      <c r="N59" s="35">
        <v>2.222</v>
      </c>
      <c r="O59" s="35">
        <v>2.705</v>
      </c>
      <c r="P59" s="35">
        <v>3.094</v>
      </c>
      <c r="Q59" s="35">
        <v>3.399</v>
      </c>
      <c r="R59" s="35">
        <v>3.816</v>
      </c>
      <c r="S59" s="35">
        <v>4.14</v>
      </c>
      <c r="T59" s="35">
        <v>4.416</v>
      </c>
      <c r="U59" s="85">
        <v>4.754</v>
      </c>
      <c r="W59" s="92">
        <v>1.671</v>
      </c>
      <c r="X59" s="93">
        <v>1.672</v>
      </c>
      <c r="Y59">
        <v>1.695</v>
      </c>
      <c r="Z59">
        <v>1.634</v>
      </c>
      <c r="AA59">
        <v>2.197</v>
      </c>
      <c r="AB59">
        <v>2.733</v>
      </c>
      <c r="AC59">
        <v>3.218</v>
      </c>
      <c r="AD59">
        <v>3.653</v>
      </c>
      <c r="AE59">
        <v>4.096</v>
      </c>
      <c r="AF59">
        <v>4.509</v>
      </c>
      <c r="AG59">
        <v>4.754</v>
      </c>
    </row>
    <row r="60" spans="10:33" ht="15">
      <c r="J60" s="84"/>
      <c r="K60" s="35"/>
      <c r="L60" s="105"/>
      <c r="M60" s="35">
        <v>1.925</v>
      </c>
      <c r="N60" s="35">
        <v>2.207</v>
      </c>
      <c r="O60" s="35">
        <v>2.705</v>
      </c>
      <c r="P60" s="35">
        <v>3.1</v>
      </c>
      <c r="Q60" s="35">
        <v>3.398</v>
      </c>
      <c r="R60" s="35">
        <v>3.816</v>
      </c>
      <c r="S60" s="35">
        <v>4.131</v>
      </c>
      <c r="T60" s="35">
        <v>4.431</v>
      </c>
      <c r="U60" s="85">
        <v>4.752</v>
      </c>
      <c r="W60" s="92">
        <v>1.648</v>
      </c>
      <c r="X60" s="93">
        <v>1.673</v>
      </c>
      <c r="Y60">
        <v>1.704</v>
      </c>
      <c r="Z60">
        <v>1.648</v>
      </c>
      <c r="AA60">
        <v>2.203</v>
      </c>
      <c r="AB60">
        <v>2.73</v>
      </c>
      <c r="AC60">
        <v>3.233</v>
      </c>
      <c r="AD60">
        <v>3.652</v>
      </c>
      <c r="AE60">
        <v>4.098</v>
      </c>
      <c r="AF60">
        <v>4.503</v>
      </c>
      <c r="AG60">
        <v>4.752</v>
      </c>
    </row>
    <row r="61" spans="10:33" ht="15">
      <c r="J61" s="84"/>
      <c r="K61" s="35"/>
      <c r="L61" s="105"/>
      <c r="M61" s="35">
        <v>1.916</v>
      </c>
      <c r="N61" s="35">
        <v>2.192</v>
      </c>
      <c r="O61" s="35">
        <v>2.705</v>
      </c>
      <c r="P61" s="35">
        <v>3.095</v>
      </c>
      <c r="Q61" s="35">
        <v>3.406</v>
      </c>
      <c r="R61" s="35">
        <v>3.828</v>
      </c>
      <c r="S61" s="35">
        <v>4.146</v>
      </c>
      <c r="T61" s="35">
        <v>4.44</v>
      </c>
      <c r="U61" s="85">
        <v>4.766</v>
      </c>
      <c r="W61" s="92">
        <v>1.644</v>
      </c>
      <c r="X61" s="93">
        <v>1.676</v>
      </c>
      <c r="Y61">
        <v>1.703</v>
      </c>
      <c r="Z61">
        <v>1.667</v>
      </c>
      <c r="AA61">
        <v>2.209</v>
      </c>
      <c r="AB61">
        <v>2.729</v>
      </c>
      <c r="AC61">
        <v>3.229</v>
      </c>
      <c r="AD61">
        <v>3.661</v>
      </c>
      <c r="AE61">
        <v>4.095</v>
      </c>
      <c r="AF61">
        <v>4.5</v>
      </c>
      <c r="AG61">
        <v>4.766</v>
      </c>
    </row>
    <row r="62" spans="10:33" ht="15">
      <c r="J62" s="84"/>
      <c r="K62" s="35"/>
      <c r="L62" s="105"/>
      <c r="M62" s="35">
        <v>1.91</v>
      </c>
      <c r="N62" s="35">
        <v>2.2</v>
      </c>
      <c r="O62" s="35">
        <v>2.705</v>
      </c>
      <c r="P62" s="35">
        <v>3.093</v>
      </c>
      <c r="Q62" s="35">
        <v>3.423</v>
      </c>
      <c r="R62" s="35">
        <v>3.83</v>
      </c>
      <c r="S62" s="35">
        <v>4.156</v>
      </c>
      <c r="T62" s="35">
        <v>4.441</v>
      </c>
      <c r="U62" s="85">
        <v>4.779</v>
      </c>
      <c r="W62" s="92">
        <v>1.642</v>
      </c>
      <c r="X62" s="93">
        <v>1.665</v>
      </c>
      <c r="Y62">
        <v>1.714</v>
      </c>
      <c r="Z62">
        <v>1.688</v>
      </c>
      <c r="AA62">
        <v>2.173</v>
      </c>
      <c r="AB62">
        <v>2.722</v>
      </c>
      <c r="AC62">
        <v>3.212</v>
      </c>
      <c r="AD62">
        <v>3.674</v>
      </c>
      <c r="AE62">
        <v>4.117</v>
      </c>
      <c r="AF62">
        <v>4.498</v>
      </c>
      <c r="AG62">
        <v>4.779</v>
      </c>
    </row>
    <row r="63" spans="10:33" ht="15">
      <c r="J63" s="84"/>
      <c r="K63" s="35"/>
      <c r="L63" s="105"/>
      <c r="M63" s="35">
        <v>1.892</v>
      </c>
      <c r="N63" s="35">
        <v>2.188</v>
      </c>
      <c r="O63" s="35">
        <v>2.705</v>
      </c>
      <c r="P63" s="35">
        <v>3.095</v>
      </c>
      <c r="Q63" s="35">
        <v>3.415</v>
      </c>
      <c r="R63" s="35">
        <v>3.821</v>
      </c>
      <c r="S63" s="35">
        <v>4.156</v>
      </c>
      <c r="T63" s="35">
        <v>4.436</v>
      </c>
      <c r="U63" s="85">
        <v>4.748</v>
      </c>
      <c r="W63" s="92">
        <v>1.624</v>
      </c>
      <c r="X63" s="93">
        <v>1.665</v>
      </c>
      <c r="Y63">
        <v>1.695</v>
      </c>
      <c r="Z63">
        <v>1.686</v>
      </c>
      <c r="AA63">
        <v>2.148</v>
      </c>
      <c r="AB63">
        <v>2.718</v>
      </c>
      <c r="AC63">
        <v>3.204</v>
      </c>
      <c r="AD63">
        <v>3.682</v>
      </c>
      <c r="AE63">
        <v>4.142</v>
      </c>
      <c r="AF63">
        <v>4.49</v>
      </c>
      <c r="AG63" s="91"/>
    </row>
    <row r="64" spans="10:33" ht="15">
      <c r="J64" s="84"/>
      <c r="K64" s="35"/>
      <c r="L64" s="105"/>
      <c r="M64" s="35">
        <v>1.881</v>
      </c>
      <c r="N64" s="105"/>
      <c r="O64" s="35">
        <v>2.705</v>
      </c>
      <c r="P64" s="35">
        <v>3.113</v>
      </c>
      <c r="Q64" s="35">
        <v>3.423</v>
      </c>
      <c r="R64" s="35">
        <v>3.818</v>
      </c>
      <c r="S64" s="35">
        <v>4.173</v>
      </c>
      <c r="T64" s="35">
        <v>4.434</v>
      </c>
      <c r="U64" s="85">
        <v>4.723</v>
      </c>
      <c r="W64" s="92">
        <v>1.611</v>
      </c>
      <c r="X64" s="93">
        <v>1.657</v>
      </c>
      <c r="Y64">
        <v>1.667</v>
      </c>
      <c r="Z64">
        <v>1.668</v>
      </c>
      <c r="AA64">
        <v>2.145</v>
      </c>
      <c r="AB64">
        <v>2.723</v>
      </c>
      <c r="AC64">
        <v>3.191</v>
      </c>
      <c r="AD64">
        <v>3.676</v>
      </c>
      <c r="AE64">
        <v>4.144</v>
      </c>
      <c r="AF64">
        <v>4.475</v>
      </c>
      <c r="AG64" s="91"/>
    </row>
    <row r="65" spans="10:33" ht="15.75" thickBot="1">
      <c r="J65" s="84"/>
      <c r="K65" s="35"/>
      <c r="L65" s="35"/>
      <c r="M65" s="35">
        <v>1.877</v>
      </c>
      <c r="N65" s="105"/>
      <c r="O65" s="35">
        <v>2.705</v>
      </c>
      <c r="P65" s="105"/>
      <c r="Q65" s="35">
        <v>3.41</v>
      </c>
      <c r="R65" s="35">
        <v>3.816</v>
      </c>
      <c r="S65" s="35">
        <v>4.191</v>
      </c>
      <c r="T65" s="105"/>
      <c r="U65" s="85">
        <v>4.714</v>
      </c>
      <c r="W65" s="92">
        <v>1.623</v>
      </c>
      <c r="X65" s="93">
        <v>1.652</v>
      </c>
      <c r="Y65">
        <v>1.653</v>
      </c>
      <c r="Z65">
        <v>1.648</v>
      </c>
      <c r="AA65">
        <v>2.14</v>
      </c>
      <c r="AB65">
        <v>2.714</v>
      </c>
      <c r="AC65">
        <v>3.191</v>
      </c>
      <c r="AD65">
        <v>3.674</v>
      </c>
      <c r="AE65">
        <v>4.143</v>
      </c>
      <c r="AF65">
        <v>4.455</v>
      </c>
      <c r="AG65" s="87"/>
    </row>
    <row r="66" spans="10:33" ht="15">
      <c r="J66" s="84"/>
      <c r="K66" s="35"/>
      <c r="L66" s="35"/>
      <c r="M66" s="35">
        <v>1.882</v>
      </c>
      <c r="N66" s="105"/>
      <c r="O66" s="35">
        <v>2.705</v>
      </c>
      <c r="P66" s="105"/>
      <c r="Q66" s="35">
        <v>3.422</v>
      </c>
      <c r="R66" s="35">
        <v>3.822</v>
      </c>
      <c r="S66" s="35">
        <v>4.202</v>
      </c>
      <c r="T66" s="105"/>
      <c r="U66" s="85">
        <v>4.712</v>
      </c>
      <c r="W66" s="92">
        <v>1.644</v>
      </c>
      <c r="X66" s="93">
        <v>1.647</v>
      </c>
      <c r="Y66">
        <v>1.647</v>
      </c>
      <c r="Z66">
        <v>1.641</v>
      </c>
      <c r="AA66">
        <v>2.136</v>
      </c>
      <c r="AB66">
        <v>2.717</v>
      </c>
      <c r="AC66">
        <v>3.167</v>
      </c>
      <c r="AD66">
        <v>3.674</v>
      </c>
      <c r="AE66">
        <v>4.152</v>
      </c>
      <c r="AF66">
        <v>4.437</v>
      </c>
      <c r="AG66" s="85"/>
    </row>
    <row r="67" spans="10:33" ht="15">
      <c r="J67" s="84"/>
      <c r="K67" s="35"/>
      <c r="L67" s="35"/>
      <c r="M67" s="35">
        <v>1.88</v>
      </c>
      <c r="N67" s="35"/>
      <c r="O67" s="35"/>
      <c r="P67" s="105"/>
      <c r="Q67" s="35">
        <v>3.447</v>
      </c>
      <c r="R67" s="35">
        <v>3.83</v>
      </c>
      <c r="S67" s="35">
        <v>4.187</v>
      </c>
      <c r="T67" s="105"/>
      <c r="U67" s="85">
        <v>4.749</v>
      </c>
      <c r="W67" s="92">
        <v>1.647</v>
      </c>
      <c r="X67" s="93">
        <v>1.644</v>
      </c>
      <c r="Y67">
        <v>1.647</v>
      </c>
      <c r="Z67">
        <v>1.621</v>
      </c>
      <c r="AA67">
        <v>2.14</v>
      </c>
      <c r="AB67">
        <v>2.706</v>
      </c>
      <c r="AC67">
        <v>3.169</v>
      </c>
      <c r="AD67">
        <v>3.665</v>
      </c>
      <c r="AE67">
        <v>4.153</v>
      </c>
      <c r="AF67">
        <v>4.42</v>
      </c>
      <c r="AG67" s="85"/>
    </row>
    <row r="68" spans="10:33" ht="15">
      <c r="J68" s="84"/>
      <c r="K68" s="35"/>
      <c r="L68" s="35"/>
      <c r="M68" s="35"/>
      <c r="N68" s="35"/>
      <c r="O68" s="35"/>
      <c r="P68" s="105"/>
      <c r="Q68" s="35">
        <v>3.473</v>
      </c>
      <c r="R68" s="35">
        <v>3.855</v>
      </c>
      <c r="S68" s="35">
        <v>4.183</v>
      </c>
      <c r="T68" s="105"/>
      <c r="U68" s="85">
        <v>4.763</v>
      </c>
      <c r="W68" s="92">
        <v>1.657</v>
      </c>
      <c r="X68" s="93">
        <v>1.664</v>
      </c>
      <c r="Y68">
        <v>1.659</v>
      </c>
      <c r="Z68">
        <v>1.624</v>
      </c>
      <c r="AA68" s="35"/>
      <c r="AB68">
        <v>2.721</v>
      </c>
      <c r="AC68">
        <v>3.176</v>
      </c>
      <c r="AD68">
        <v>3.667</v>
      </c>
      <c r="AE68">
        <v>4.145</v>
      </c>
      <c r="AF68">
        <v>4.416</v>
      </c>
      <c r="AG68" s="85"/>
    </row>
    <row r="69" spans="10:33" ht="15">
      <c r="J69" s="84"/>
      <c r="K69" s="35"/>
      <c r="L69" s="35"/>
      <c r="M69" s="35"/>
      <c r="N69" s="35"/>
      <c r="O69" s="35"/>
      <c r="P69" s="105"/>
      <c r="Q69" s="35">
        <v>3.484</v>
      </c>
      <c r="R69" s="35">
        <v>3.88</v>
      </c>
      <c r="S69" s="35">
        <v>4.192</v>
      </c>
      <c r="T69" s="35"/>
      <c r="U69" s="85">
        <v>4.795</v>
      </c>
      <c r="W69" s="92">
        <v>1.669</v>
      </c>
      <c r="X69" s="93">
        <v>1.683</v>
      </c>
      <c r="Y69">
        <v>1.684</v>
      </c>
      <c r="Z69">
        <v>1.637</v>
      </c>
      <c r="AA69" s="35"/>
      <c r="AB69">
        <v>2.716</v>
      </c>
      <c r="AC69">
        <v>3.184</v>
      </c>
      <c r="AD69">
        <v>3.671</v>
      </c>
      <c r="AE69">
        <v>4.158</v>
      </c>
      <c r="AF69">
        <v>4.425</v>
      </c>
      <c r="AG69" s="85"/>
    </row>
    <row r="70" spans="10:33" ht="15">
      <c r="J70" s="84"/>
      <c r="K70" s="35"/>
      <c r="L70" s="35"/>
      <c r="M70" s="35"/>
      <c r="N70" s="35"/>
      <c r="O70" s="35"/>
      <c r="P70" s="105"/>
      <c r="Q70" s="35">
        <v>3.489</v>
      </c>
      <c r="R70" s="35">
        <v>3.889</v>
      </c>
      <c r="S70" s="35">
        <v>4.198</v>
      </c>
      <c r="T70" s="35"/>
      <c r="U70" s="85">
        <v>4.796</v>
      </c>
      <c r="W70" s="92">
        <v>1.675</v>
      </c>
      <c r="X70" s="93">
        <v>1.7</v>
      </c>
      <c r="Y70">
        <v>1.676</v>
      </c>
      <c r="Z70">
        <v>1.637</v>
      </c>
      <c r="AA70" s="35"/>
      <c r="AB70">
        <v>2.706</v>
      </c>
      <c r="AC70">
        <v>3.196</v>
      </c>
      <c r="AD70">
        <v>3.681</v>
      </c>
      <c r="AE70">
        <v>4.172</v>
      </c>
      <c r="AF70">
        <v>4.437</v>
      </c>
      <c r="AG70" s="85"/>
    </row>
    <row r="71" spans="10:33" ht="15">
      <c r="J71" s="84"/>
      <c r="K71" s="35"/>
      <c r="L71" s="35"/>
      <c r="M71" s="35"/>
      <c r="N71" s="35"/>
      <c r="O71" s="35"/>
      <c r="P71" s="105"/>
      <c r="Q71" s="35">
        <v>3.456</v>
      </c>
      <c r="R71" s="35">
        <v>3.892</v>
      </c>
      <c r="S71" s="35">
        <v>4.185</v>
      </c>
      <c r="T71" s="35"/>
      <c r="U71" s="85">
        <v>4.8</v>
      </c>
      <c r="W71" s="92">
        <v>1.644</v>
      </c>
      <c r="X71" s="93">
        <v>1.711</v>
      </c>
      <c r="Y71">
        <v>1.66</v>
      </c>
      <c r="Z71">
        <v>1.64</v>
      </c>
      <c r="AA71" s="35"/>
      <c r="AB71">
        <v>2.713</v>
      </c>
      <c r="AC71">
        <v>3.184</v>
      </c>
      <c r="AD71">
        <v>3.673</v>
      </c>
      <c r="AE71">
        <v>4.157</v>
      </c>
      <c r="AF71">
        <v>4.464</v>
      </c>
      <c r="AG71" s="85"/>
    </row>
    <row r="72" spans="10:33" ht="15">
      <c r="J72" s="84"/>
      <c r="K72" s="35"/>
      <c r="L72" s="35"/>
      <c r="M72" s="35"/>
      <c r="N72" s="35"/>
      <c r="O72" s="35"/>
      <c r="P72" s="105"/>
      <c r="Q72" s="35">
        <v>3.416</v>
      </c>
      <c r="R72" s="35">
        <v>3.904</v>
      </c>
      <c r="S72" s="35">
        <v>4.204</v>
      </c>
      <c r="T72" s="35"/>
      <c r="U72" s="85">
        <v>4.785</v>
      </c>
      <c r="W72" s="92">
        <v>1.641</v>
      </c>
      <c r="X72" s="93">
        <v>1.714</v>
      </c>
      <c r="Y72">
        <v>1.649</v>
      </c>
      <c r="Z72">
        <v>1.649</v>
      </c>
      <c r="AA72" s="35"/>
      <c r="AB72">
        <v>2.704</v>
      </c>
      <c r="AC72">
        <v>3.204</v>
      </c>
      <c r="AD72">
        <v>3.689</v>
      </c>
      <c r="AE72">
        <v>4.154</v>
      </c>
      <c r="AF72">
        <v>4.479</v>
      </c>
      <c r="AG72" s="85"/>
    </row>
    <row r="73" spans="10:33" ht="15">
      <c r="J73" s="84"/>
      <c r="K73" s="35"/>
      <c r="L73" s="35"/>
      <c r="M73" s="35"/>
      <c r="N73" s="35"/>
      <c r="O73" s="35"/>
      <c r="P73" s="35"/>
      <c r="Q73" s="35">
        <v>3.374</v>
      </c>
      <c r="R73" s="35">
        <v>3.898</v>
      </c>
      <c r="S73" s="35">
        <v>4.215</v>
      </c>
      <c r="T73" s="35"/>
      <c r="U73" s="85">
        <v>4.775</v>
      </c>
      <c r="W73" s="92">
        <v>1.648</v>
      </c>
      <c r="X73" s="93">
        <v>1.693</v>
      </c>
      <c r="Y73">
        <v>1.631</v>
      </c>
      <c r="Z73">
        <v>1.661</v>
      </c>
      <c r="AA73" s="35"/>
      <c r="AB73">
        <v>2.71</v>
      </c>
      <c r="AC73">
        <v>3.2</v>
      </c>
      <c r="AD73">
        <v>3.687</v>
      </c>
      <c r="AE73">
        <v>4.173</v>
      </c>
      <c r="AF73">
        <v>4.475</v>
      </c>
      <c r="AG73" s="85"/>
    </row>
    <row r="74" spans="10:33" ht="15">
      <c r="J74" s="84"/>
      <c r="K74" s="35"/>
      <c r="L74" s="35"/>
      <c r="M74" s="35"/>
      <c r="N74" s="35"/>
      <c r="O74" s="35"/>
      <c r="P74" s="35"/>
      <c r="Q74" s="35">
        <v>3.326</v>
      </c>
      <c r="R74" s="35">
        <v>3.881</v>
      </c>
      <c r="S74" s="35">
        <v>4.206</v>
      </c>
      <c r="T74" s="35"/>
      <c r="U74" s="85">
        <v>4.745</v>
      </c>
      <c r="W74" s="92">
        <v>1.674</v>
      </c>
      <c r="X74" s="35"/>
      <c r="Y74">
        <v>1.614</v>
      </c>
      <c r="Z74">
        <v>1.679</v>
      </c>
      <c r="AA74" s="35"/>
      <c r="AB74">
        <v>2.712</v>
      </c>
      <c r="AC74">
        <v>3.194</v>
      </c>
      <c r="AD74">
        <v>3.702</v>
      </c>
      <c r="AE74">
        <v>4.158</v>
      </c>
      <c r="AF74">
        <v>4.467</v>
      </c>
      <c r="AG74" s="85"/>
    </row>
    <row r="75" spans="10:33" ht="15">
      <c r="J75" s="84"/>
      <c r="K75" s="35"/>
      <c r="L75" s="35"/>
      <c r="M75" s="35"/>
      <c r="N75" s="35"/>
      <c r="O75" s="35"/>
      <c r="P75" s="35"/>
      <c r="Q75" s="35">
        <v>3.325</v>
      </c>
      <c r="R75" s="35">
        <v>3.876</v>
      </c>
      <c r="S75" s="35">
        <v>4.199</v>
      </c>
      <c r="T75" s="35"/>
      <c r="U75" s="85">
        <v>4.718</v>
      </c>
      <c r="W75" s="92">
        <v>1.677</v>
      </c>
      <c r="X75" s="35"/>
      <c r="Y75">
        <v>1.63</v>
      </c>
      <c r="Z75">
        <v>1.698</v>
      </c>
      <c r="AA75" s="35"/>
      <c r="AB75">
        <v>2.722</v>
      </c>
      <c r="AC75">
        <v>3.205</v>
      </c>
      <c r="AD75">
        <v>3.699</v>
      </c>
      <c r="AE75">
        <v>4.162</v>
      </c>
      <c r="AF75">
        <v>4.469</v>
      </c>
      <c r="AG75" s="85"/>
    </row>
    <row r="76" spans="10:33" ht="15">
      <c r="J76" s="84"/>
      <c r="K76" s="35"/>
      <c r="L76" s="35"/>
      <c r="M76" s="35"/>
      <c r="N76" s="35"/>
      <c r="O76" s="35"/>
      <c r="P76" s="35"/>
      <c r="Q76" s="35">
        <v>3.334</v>
      </c>
      <c r="R76" s="35">
        <v>3.886</v>
      </c>
      <c r="S76" s="35">
        <v>4.199</v>
      </c>
      <c r="T76" s="35"/>
      <c r="U76" s="85">
        <v>4.722</v>
      </c>
      <c r="W76" s="92">
        <v>1.702</v>
      </c>
      <c r="X76" s="35"/>
      <c r="Y76">
        <v>1.663</v>
      </c>
      <c r="Z76">
        <v>1.708</v>
      </c>
      <c r="AA76" s="35"/>
      <c r="AB76">
        <v>2.753</v>
      </c>
      <c r="AC76" s="35"/>
      <c r="AD76">
        <v>3.707</v>
      </c>
      <c r="AE76">
        <v>4.179</v>
      </c>
      <c r="AF76">
        <v>4.456</v>
      </c>
      <c r="AG76" s="85"/>
    </row>
    <row r="77" spans="10:33" ht="15">
      <c r="J77" s="84"/>
      <c r="K77" s="35"/>
      <c r="L77" s="35"/>
      <c r="M77" s="35"/>
      <c r="N77" s="35"/>
      <c r="O77" s="35"/>
      <c r="P77" s="35"/>
      <c r="Q77" s="35">
        <v>3.349</v>
      </c>
      <c r="R77" s="35">
        <v>3.891</v>
      </c>
      <c r="S77" s="35">
        <v>4.186</v>
      </c>
      <c r="T77" s="35"/>
      <c r="U77" s="85">
        <v>4.736</v>
      </c>
      <c r="W77" s="92">
        <v>1.709</v>
      </c>
      <c r="X77" s="35"/>
      <c r="Y77">
        <v>1.675</v>
      </c>
      <c r="Z77">
        <v>1.716</v>
      </c>
      <c r="AA77" s="35"/>
      <c r="AB77">
        <v>2.748</v>
      </c>
      <c r="AC77" s="35"/>
      <c r="AD77">
        <v>3.678</v>
      </c>
      <c r="AE77">
        <v>4.179</v>
      </c>
      <c r="AF77">
        <v>4.452</v>
      </c>
      <c r="AG77" s="85"/>
    </row>
    <row r="78" spans="10:33" ht="15">
      <c r="J78" s="84"/>
      <c r="K78" s="35"/>
      <c r="L78" s="35"/>
      <c r="M78" s="35"/>
      <c r="N78" s="35"/>
      <c r="O78" s="35"/>
      <c r="P78" s="35"/>
      <c r="Q78" s="35">
        <v>3.396</v>
      </c>
      <c r="R78" s="35">
        <v>3.89</v>
      </c>
      <c r="S78" s="35">
        <v>4.162</v>
      </c>
      <c r="T78" s="35"/>
      <c r="U78" s="85">
        <v>4.802</v>
      </c>
      <c r="W78" s="92">
        <v>1.713</v>
      </c>
      <c r="X78" s="35"/>
      <c r="Y78">
        <v>1.688</v>
      </c>
      <c r="Z78">
        <v>1.718</v>
      </c>
      <c r="AA78" s="35"/>
      <c r="AB78">
        <v>2.741</v>
      </c>
      <c r="AC78" s="35"/>
      <c r="AD78">
        <v>3.673</v>
      </c>
      <c r="AE78">
        <v>4.154</v>
      </c>
      <c r="AF78">
        <v>4.468</v>
      </c>
      <c r="AG78" s="85"/>
    </row>
    <row r="79" spans="10:33" ht="15">
      <c r="J79" s="84"/>
      <c r="K79" s="35"/>
      <c r="L79" s="35"/>
      <c r="M79" s="35"/>
      <c r="N79" s="35"/>
      <c r="O79" s="35"/>
      <c r="P79" s="35"/>
      <c r="Q79" s="35">
        <v>3.436</v>
      </c>
      <c r="R79" s="35">
        <v>3.926</v>
      </c>
      <c r="S79" s="35">
        <v>4.163</v>
      </c>
      <c r="T79" s="35"/>
      <c r="U79" s="85">
        <v>4.817</v>
      </c>
      <c r="W79" s="92">
        <v>1.692</v>
      </c>
      <c r="X79" s="35"/>
      <c r="Y79">
        <v>1.694</v>
      </c>
      <c r="Z79">
        <v>1.706</v>
      </c>
      <c r="AA79" s="35"/>
      <c r="AB79">
        <v>2.738</v>
      </c>
      <c r="AC79" s="35"/>
      <c r="AD79">
        <v>3.666</v>
      </c>
      <c r="AE79">
        <v>4.14</v>
      </c>
      <c r="AF79">
        <v>4.471</v>
      </c>
      <c r="AG79" s="85"/>
    </row>
    <row r="80" spans="10:33" ht="15">
      <c r="J80" s="84"/>
      <c r="K80" s="35"/>
      <c r="L80" s="35"/>
      <c r="M80" s="35"/>
      <c r="N80" s="35"/>
      <c r="O80" s="35"/>
      <c r="P80" s="35"/>
      <c r="Q80" s="35">
        <v>3.459</v>
      </c>
      <c r="R80" s="35">
        <v>3.945</v>
      </c>
      <c r="S80" s="35">
        <v>4.141</v>
      </c>
      <c r="T80" s="35"/>
      <c r="U80" s="85">
        <v>4.83</v>
      </c>
      <c r="W80" s="92">
        <v>1.69</v>
      </c>
      <c r="X80" s="35"/>
      <c r="Y80">
        <v>1.692</v>
      </c>
      <c r="Z80">
        <v>1.708</v>
      </c>
      <c r="AA80" s="35"/>
      <c r="AB80">
        <v>2.727</v>
      </c>
      <c r="AC80" s="35"/>
      <c r="AD80">
        <v>3.66</v>
      </c>
      <c r="AE80">
        <v>4.136</v>
      </c>
      <c r="AF80">
        <v>4.468</v>
      </c>
      <c r="AG80" s="85"/>
    </row>
    <row r="81" spans="10:33" ht="15">
      <c r="J81" s="84"/>
      <c r="K81" s="35"/>
      <c r="L81" s="35"/>
      <c r="M81" s="35"/>
      <c r="N81" s="35"/>
      <c r="O81" s="35"/>
      <c r="P81" s="35"/>
      <c r="Q81" s="35">
        <v>3.431</v>
      </c>
      <c r="R81" s="35">
        <v>3.933</v>
      </c>
      <c r="S81" s="35">
        <v>4.141</v>
      </c>
      <c r="T81" s="35"/>
      <c r="U81" s="85">
        <v>4.847</v>
      </c>
      <c r="W81" s="92">
        <v>1.702</v>
      </c>
      <c r="X81" s="35"/>
      <c r="Y81">
        <v>1.684</v>
      </c>
      <c r="Z81">
        <v>1.706</v>
      </c>
      <c r="AA81" s="35"/>
      <c r="AB81">
        <v>2.709</v>
      </c>
      <c r="AC81" s="35"/>
      <c r="AD81">
        <v>3.654</v>
      </c>
      <c r="AE81">
        <v>4.12</v>
      </c>
      <c r="AF81">
        <v>4.469</v>
      </c>
      <c r="AG81" s="85"/>
    </row>
    <row r="82" spans="10:33" ht="15">
      <c r="J82" s="84"/>
      <c r="K82" s="35"/>
      <c r="L82" s="35"/>
      <c r="M82" s="35"/>
      <c r="N82" s="35"/>
      <c r="O82" s="35"/>
      <c r="P82" s="35"/>
      <c r="Q82" s="35">
        <v>3.411</v>
      </c>
      <c r="R82" s="35">
        <v>3.942</v>
      </c>
      <c r="S82" s="35">
        <v>4.12</v>
      </c>
      <c r="T82" s="35"/>
      <c r="U82" s="85">
        <v>4.812</v>
      </c>
      <c r="W82" s="92">
        <v>1.698</v>
      </c>
      <c r="X82" s="35"/>
      <c r="Y82">
        <v>1.684</v>
      </c>
      <c r="Z82">
        <v>1.701</v>
      </c>
      <c r="AA82" s="35"/>
      <c r="AB82">
        <v>2.686</v>
      </c>
      <c r="AC82" s="35"/>
      <c r="AD82">
        <v>3.663</v>
      </c>
      <c r="AE82">
        <v>4.115</v>
      </c>
      <c r="AF82">
        <v>4.469</v>
      </c>
      <c r="AG82" s="85"/>
    </row>
    <row r="83" spans="10:33" ht="15">
      <c r="J83" s="84"/>
      <c r="K83" s="35"/>
      <c r="L83" s="35"/>
      <c r="M83" s="35"/>
      <c r="N83" s="35"/>
      <c r="O83" s="35"/>
      <c r="P83" s="35"/>
      <c r="Q83" s="35">
        <v>3.393</v>
      </c>
      <c r="R83" s="35">
        <v>3.959</v>
      </c>
      <c r="S83" s="35">
        <v>4.129</v>
      </c>
      <c r="T83" s="35"/>
      <c r="U83" s="85">
        <v>4.794</v>
      </c>
      <c r="W83" s="92">
        <v>1.703</v>
      </c>
      <c r="X83" s="35"/>
      <c r="Y83">
        <v>1.685</v>
      </c>
      <c r="Z83">
        <v>1.677</v>
      </c>
      <c r="AA83" s="35"/>
      <c r="AB83">
        <v>2.696</v>
      </c>
      <c r="AC83" s="35"/>
      <c r="AD83">
        <v>3.691</v>
      </c>
      <c r="AE83">
        <v>4.115</v>
      </c>
      <c r="AF83">
        <v>4.464</v>
      </c>
      <c r="AG83" s="85"/>
    </row>
    <row r="84" spans="10:33" ht="15">
      <c r="J84" s="84"/>
      <c r="K84" s="35"/>
      <c r="L84" s="35"/>
      <c r="M84" s="35"/>
      <c r="N84" s="35"/>
      <c r="O84" s="35"/>
      <c r="P84" s="35"/>
      <c r="Q84" s="35">
        <v>3.392</v>
      </c>
      <c r="R84" s="35">
        <v>3.942</v>
      </c>
      <c r="S84" s="35">
        <v>4.143</v>
      </c>
      <c r="T84" s="35"/>
      <c r="U84" s="85">
        <v>4.786</v>
      </c>
      <c r="W84" s="92">
        <v>1.702</v>
      </c>
      <c r="X84" s="35"/>
      <c r="Y84">
        <v>1.681</v>
      </c>
      <c r="Z84">
        <v>1.667</v>
      </c>
      <c r="AA84" s="35"/>
      <c r="AB84">
        <v>2.705</v>
      </c>
      <c r="AC84" s="35"/>
      <c r="AD84">
        <v>3.701</v>
      </c>
      <c r="AE84">
        <v>4.125</v>
      </c>
      <c r="AF84">
        <v>4.446</v>
      </c>
      <c r="AG84" s="85"/>
    </row>
    <row r="85" spans="10:33" ht="15">
      <c r="J85" s="84"/>
      <c r="K85" s="35"/>
      <c r="L85" s="35"/>
      <c r="M85" s="35"/>
      <c r="N85" s="35"/>
      <c r="O85" s="35"/>
      <c r="P85" s="35"/>
      <c r="Q85" s="35">
        <v>3.394</v>
      </c>
      <c r="R85" s="35">
        <v>3.928</v>
      </c>
      <c r="S85" s="35">
        <v>4.165</v>
      </c>
      <c r="T85" s="35"/>
      <c r="U85" s="85">
        <v>4.773</v>
      </c>
      <c r="W85" s="92">
        <v>1.702</v>
      </c>
      <c r="X85" s="35"/>
      <c r="Y85">
        <v>1.672</v>
      </c>
      <c r="Z85">
        <v>1.657</v>
      </c>
      <c r="AA85" s="35"/>
      <c r="AB85">
        <v>2.701</v>
      </c>
      <c r="AC85" s="35"/>
      <c r="AD85">
        <v>3.696</v>
      </c>
      <c r="AE85">
        <v>4.139</v>
      </c>
      <c r="AF85">
        <v>4.468</v>
      </c>
      <c r="AG85" s="85"/>
    </row>
    <row r="86" spans="10:33" ht="15">
      <c r="J86" s="84"/>
      <c r="K86" s="35"/>
      <c r="L86" s="35"/>
      <c r="M86" s="35"/>
      <c r="N86" s="35"/>
      <c r="O86" s="35"/>
      <c r="P86" s="35"/>
      <c r="Q86" s="35">
        <v>3.428</v>
      </c>
      <c r="R86" s="35">
        <v>3.914</v>
      </c>
      <c r="S86" s="35">
        <v>4.162</v>
      </c>
      <c r="T86" s="35"/>
      <c r="U86" s="85">
        <v>4.743</v>
      </c>
      <c r="W86" s="92">
        <v>1.705</v>
      </c>
      <c r="X86" s="35"/>
      <c r="Y86">
        <v>1.671</v>
      </c>
      <c r="Z86">
        <v>1.633</v>
      </c>
      <c r="AA86" s="35"/>
      <c r="AB86">
        <v>2.686</v>
      </c>
      <c r="AC86" s="35"/>
      <c r="AD86">
        <v>3.699</v>
      </c>
      <c r="AE86">
        <v>4.137</v>
      </c>
      <c r="AF86">
        <v>4.475</v>
      </c>
      <c r="AG86" s="85"/>
    </row>
    <row r="87" spans="10:33" ht="15">
      <c r="J87" s="84"/>
      <c r="K87" s="35"/>
      <c r="L87" s="35"/>
      <c r="M87" s="35"/>
      <c r="N87" s="35"/>
      <c r="O87" s="35"/>
      <c r="P87" s="35"/>
      <c r="Q87" s="35">
        <v>3.473</v>
      </c>
      <c r="R87" s="35">
        <v>3.907</v>
      </c>
      <c r="S87" s="35">
        <v>4.185</v>
      </c>
      <c r="T87" s="35"/>
      <c r="U87" s="85">
        <v>4.76</v>
      </c>
      <c r="W87" s="92">
        <v>1.696</v>
      </c>
      <c r="X87" s="35"/>
      <c r="Y87">
        <v>1.663</v>
      </c>
      <c r="Z87">
        <v>1.627</v>
      </c>
      <c r="AA87" s="35"/>
      <c r="AB87">
        <v>2.72</v>
      </c>
      <c r="AC87" s="35"/>
      <c r="AD87">
        <v>3.698</v>
      </c>
      <c r="AE87">
        <v>4.134</v>
      </c>
      <c r="AF87">
        <v>4.491</v>
      </c>
      <c r="AG87" s="85"/>
    </row>
    <row r="88" spans="10:33" ht="15">
      <c r="J88" s="84"/>
      <c r="K88" s="35"/>
      <c r="L88" s="35"/>
      <c r="M88" s="35"/>
      <c r="N88" s="35"/>
      <c r="O88" s="35"/>
      <c r="P88" s="35"/>
      <c r="Q88" s="35">
        <v>3.49</v>
      </c>
      <c r="R88" s="35">
        <v>3.896</v>
      </c>
      <c r="S88" s="35">
        <v>4.178</v>
      </c>
      <c r="T88" s="35"/>
      <c r="U88" s="85">
        <v>4.802</v>
      </c>
      <c r="W88" s="92">
        <v>1.7</v>
      </c>
      <c r="X88" s="35"/>
      <c r="Y88">
        <v>1.657</v>
      </c>
      <c r="Z88">
        <v>1.633</v>
      </c>
      <c r="AA88" s="35"/>
      <c r="AB88">
        <v>2.712</v>
      </c>
      <c r="AC88" s="35"/>
      <c r="AD88">
        <v>3.692</v>
      </c>
      <c r="AE88">
        <v>4.141</v>
      </c>
      <c r="AF88">
        <v>4.516</v>
      </c>
      <c r="AG88" s="85"/>
    </row>
    <row r="89" spans="10:33" ht="15">
      <c r="J89" s="84"/>
      <c r="K89" s="35"/>
      <c r="L89" s="35"/>
      <c r="M89" s="35"/>
      <c r="N89" s="35"/>
      <c r="O89" s="35"/>
      <c r="P89" s="35"/>
      <c r="Q89" s="35">
        <v>3.502</v>
      </c>
      <c r="R89" s="35">
        <v>3.9</v>
      </c>
      <c r="S89" s="35">
        <v>4.171</v>
      </c>
      <c r="T89" s="35"/>
      <c r="U89" s="85">
        <v>4.817</v>
      </c>
      <c r="W89" s="92">
        <v>1.7</v>
      </c>
      <c r="X89" s="35"/>
      <c r="Y89">
        <v>1.639</v>
      </c>
      <c r="Z89">
        <v>1.635</v>
      </c>
      <c r="AA89" s="35"/>
      <c r="AB89">
        <v>2.712</v>
      </c>
      <c r="AC89" s="35"/>
      <c r="AD89">
        <v>3.69</v>
      </c>
      <c r="AE89">
        <v>4.145</v>
      </c>
      <c r="AF89">
        <v>4.523</v>
      </c>
      <c r="AG89" s="85"/>
    </row>
    <row r="90" spans="10:33" ht="15">
      <c r="J90" s="84"/>
      <c r="K90" s="35"/>
      <c r="L90" s="35"/>
      <c r="M90" s="35"/>
      <c r="N90" s="35"/>
      <c r="O90" s="35"/>
      <c r="P90" s="35"/>
      <c r="Q90" s="35">
        <v>3.5</v>
      </c>
      <c r="R90" s="35">
        <v>3.897</v>
      </c>
      <c r="S90" s="35">
        <v>4.159</v>
      </c>
      <c r="T90" s="35"/>
      <c r="U90" s="85">
        <v>4.83</v>
      </c>
      <c r="W90" s="92">
        <v>1.703</v>
      </c>
      <c r="X90" s="35"/>
      <c r="Y90">
        <v>1.631</v>
      </c>
      <c r="Z90">
        <v>1.636</v>
      </c>
      <c r="AA90" s="35"/>
      <c r="AB90">
        <v>2.712</v>
      </c>
      <c r="AC90" s="35"/>
      <c r="AD90">
        <v>3.696</v>
      </c>
      <c r="AE90">
        <v>4.131</v>
      </c>
      <c r="AF90">
        <v>4.513</v>
      </c>
      <c r="AG90" s="85"/>
    </row>
    <row r="91" spans="10:33" ht="15">
      <c r="J91" s="84"/>
      <c r="K91" s="35"/>
      <c r="L91" s="35"/>
      <c r="M91" s="35"/>
      <c r="N91" s="35"/>
      <c r="O91" s="35"/>
      <c r="P91" s="35"/>
      <c r="Q91" s="35">
        <v>3.487</v>
      </c>
      <c r="R91" s="35">
        <v>3.904</v>
      </c>
      <c r="S91" s="35">
        <v>4.146</v>
      </c>
      <c r="T91" s="35"/>
      <c r="U91" s="85">
        <v>4.847</v>
      </c>
      <c r="W91" s="92">
        <v>1.686</v>
      </c>
      <c r="X91" s="35"/>
      <c r="Y91">
        <v>1.614</v>
      </c>
      <c r="Z91">
        <v>1.629</v>
      </c>
      <c r="AA91" s="35"/>
      <c r="AB91">
        <v>2.726</v>
      </c>
      <c r="AC91" s="35"/>
      <c r="AD91">
        <v>3.698</v>
      </c>
      <c r="AE91">
        <v>4.146</v>
      </c>
      <c r="AF91">
        <v>4.517</v>
      </c>
      <c r="AG91" s="85"/>
    </row>
    <row r="92" spans="10:33" ht="15">
      <c r="J92" s="84"/>
      <c r="K92" s="35"/>
      <c r="L92" s="35"/>
      <c r="M92" s="35"/>
      <c r="N92" s="35"/>
      <c r="O92" s="35"/>
      <c r="P92" s="35"/>
      <c r="Q92" s="35">
        <v>3.468</v>
      </c>
      <c r="R92" s="35">
        <v>3.904</v>
      </c>
      <c r="S92" s="35">
        <v>4.164</v>
      </c>
      <c r="T92" s="35"/>
      <c r="U92" s="85">
        <v>4.812</v>
      </c>
      <c r="W92" s="92">
        <v>1.666</v>
      </c>
      <c r="X92" s="35"/>
      <c r="Y92">
        <v>1.607</v>
      </c>
      <c r="Z92">
        <v>1.63</v>
      </c>
      <c r="AA92" s="35"/>
      <c r="AB92">
        <v>2.727</v>
      </c>
      <c r="AC92" s="35"/>
      <c r="AD92">
        <v>3.704</v>
      </c>
      <c r="AE92">
        <v>4.151</v>
      </c>
      <c r="AF92">
        <v>4.509</v>
      </c>
      <c r="AG92" s="85"/>
    </row>
    <row r="93" spans="10:33" ht="15">
      <c r="J93" s="84"/>
      <c r="K93" s="35"/>
      <c r="L93" s="35"/>
      <c r="M93" s="35"/>
      <c r="N93" s="35"/>
      <c r="O93" s="35"/>
      <c r="P93" s="35"/>
      <c r="Q93" s="35">
        <v>3.454</v>
      </c>
      <c r="R93" s="35">
        <v>3.909</v>
      </c>
      <c r="S93" s="35">
        <v>4.167</v>
      </c>
      <c r="T93" s="35"/>
      <c r="U93" s="85">
        <v>4.794</v>
      </c>
      <c r="W93" s="92">
        <v>1.665</v>
      </c>
      <c r="X93" s="35"/>
      <c r="Y93">
        <v>1.612</v>
      </c>
      <c r="Z93">
        <v>1.632</v>
      </c>
      <c r="AA93" s="35"/>
      <c r="AB93">
        <v>2.73</v>
      </c>
      <c r="AC93" s="35"/>
      <c r="AD93">
        <v>3.698</v>
      </c>
      <c r="AE93">
        <v>4.174</v>
      </c>
      <c r="AF93">
        <v>4.496</v>
      </c>
      <c r="AG93" s="85"/>
    </row>
    <row r="94" spans="10:33" ht="15">
      <c r="J94" s="84"/>
      <c r="K94" s="35"/>
      <c r="L94" s="35"/>
      <c r="M94" s="35"/>
      <c r="N94" s="35"/>
      <c r="O94" s="35"/>
      <c r="P94" s="35"/>
      <c r="Q94" s="35">
        <v>3.454</v>
      </c>
      <c r="R94" s="35">
        <v>3.916</v>
      </c>
      <c r="S94" s="35">
        <v>4.168</v>
      </c>
      <c r="T94" s="35"/>
      <c r="U94" s="85">
        <v>4.786</v>
      </c>
      <c r="W94" s="92">
        <v>1.672</v>
      </c>
      <c r="X94" s="35"/>
      <c r="Y94">
        <v>1.62</v>
      </c>
      <c r="Z94">
        <v>1.627</v>
      </c>
      <c r="AA94" s="35"/>
      <c r="AB94">
        <v>2.723</v>
      </c>
      <c r="AC94" s="35"/>
      <c r="AD94">
        <v>3.694</v>
      </c>
      <c r="AE94">
        <v>4.211</v>
      </c>
      <c r="AF94">
        <v>4.515</v>
      </c>
      <c r="AG94" s="85"/>
    </row>
    <row r="95" spans="10:33" ht="15">
      <c r="J95" s="84"/>
      <c r="K95" s="35"/>
      <c r="L95" s="35"/>
      <c r="M95" s="35"/>
      <c r="N95" s="35"/>
      <c r="O95" s="35"/>
      <c r="P95" s="35"/>
      <c r="Q95" s="35">
        <v>3.449</v>
      </c>
      <c r="R95" s="35">
        <v>3.911</v>
      </c>
      <c r="S95" s="35">
        <v>4.173</v>
      </c>
      <c r="T95" s="35"/>
      <c r="U95" s="85">
        <v>4.773</v>
      </c>
      <c r="W95" s="92">
        <v>1.654</v>
      </c>
      <c r="X95" s="35"/>
      <c r="Y95">
        <v>1.628</v>
      </c>
      <c r="Z95">
        <v>1.65</v>
      </c>
      <c r="AA95" s="35"/>
      <c r="AB95">
        <v>2.723</v>
      </c>
      <c r="AC95" s="35"/>
      <c r="AD95">
        <v>3.709</v>
      </c>
      <c r="AE95">
        <v>4.221</v>
      </c>
      <c r="AF95">
        <v>4.507</v>
      </c>
      <c r="AG95" s="85"/>
    </row>
    <row r="96" spans="10:33" ht="15">
      <c r="J96" s="84"/>
      <c r="K96" s="35"/>
      <c r="L96" s="35"/>
      <c r="M96" s="35"/>
      <c r="N96" s="35"/>
      <c r="O96" s="35"/>
      <c r="P96" s="35"/>
      <c r="Q96" s="35">
        <v>3.44</v>
      </c>
      <c r="R96" s="35">
        <v>3.922</v>
      </c>
      <c r="S96" s="35">
        <v>4.176</v>
      </c>
      <c r="T96" s="35"/>
      <c r="U96" s="85">
        <v>4.743</v>
      </c>
      <c r="W96" s="92">
        <v>1.671</v>
      </c>
      <c r="X96" s="35"/>
      <c r="Y96">
        <v>1.647</v>
      </c>
      <c r="Z96">
        <v>1.661</v>
      </c>
      <c r="AA96" s="35"/>
      <c r="AB96">
        <v>2.709</v>
      </c>
      <c r="AC96" s="35"/>
      <c r="AD96">
        <v>3.716</v>
      </c>
      <c r="AF96">
        <v>4.519</v>
      </c>
      <c r="AG96" s="85"/>
    </row>
    <row r="97" spans="10:33" ht="15">
      <c r="J97" s="84"/>
      <c r="K97" s="35"/>
      <c r="L97" s="35"/>
      <c r="M97" s="35"/>
      <c r="N97" s="35"/>
      <c r="O97" s="35"/>
      <c r="P97" s="35"/>
      <c r="Q97" s="35"/>
      <c r="R97" s="35">
        <v>3.946</v>
      </c>
      <c r="S97" s="35">
        <v>4.178</v>
      </c>
      <c r="T97" s="35"/>
      <c r="U97" s="85">
        <v>4.76</v>
      </c>
      <c r="W97" s="92">
        <v>1.688</v>
      </c>
      <c r="X97" s="35"/>
      <c r="Y97">
        <v>1.651</v>
      </c>
      <c r="Z97">
        <v>1.669</v>
      </c>
      <c r="AA97" s="35"/>
      <c r="AB97">
        <v>2.684</v>
      </c>
      <c r="AC97" s="35"/>
      <c r="AD97">
        <v>3.727</v>
      </c>
      <c r="AE97" s="35"/>
      <c r="AF97">
        <v>4.513</v>
      </c>
      <c r="AG97" s="85"/>
    </row>
    <row r="98" spans="10:33" ht="15">
      <c r="J98" s="84"/>
      <c r="K98" s="35"/>
      <c r="L98" s="35"/>
      <c r="M98" s="35"/>
      <c r="N98" s="35"/>
      <c r="O98" s="35"/>
      <c r="P98" s="35"/>
      <c r="Q98" s="35"/>
      <c r="R98" s="35">
        <v>3.949</v>
      </c>
      <c r="S98" s="35">
        <v>4.179</v>
      </c>
      <c r="T98" s="35"/>
      <c r="U98" s="85">
        <v>4.776</v>
      </c>
      <c r="W98" s="92">
        <v>1.706</v>
      </c>
      <c r="X98" s="35"/>
      <c r="Y98">
        <v>1.654</v>
      </c>
      <c r="Z98">
        <v>1.661</v>
      </c>
      <c r="AA98" s="35"/>
      <c r="AB98">
        <v>2.661</v>
      </c>
      <c r="AC98" s="35"/>
      <c r="AD98">
        <v>3.731</v>
      </c>
      <c r="AE98" s="35"/>
      <c r="AF98">
        <v>4.499</v>
      </c>
      <c r="AG98" s="85"/>
    </row>
    <row r="99" spans="10:33" ht="15">
      <c r="J99" s="84"/>
      <c r="K99" s="35"/>
      <c r="L99" s="35"/>
      <c r="M99" s="35"/>
      <c r="N99" s="35"/>
      <c r="O99" s="35"/>
      <c r="P99" s="35"/>
      <c r="Q99" s="35"/>
      <c r="R99" s="35">
        <v>3.951</v>
      </c>
      <c r="S99" s="35">
        <v>4.181</v>
      </c>
      <c r="T99" s="35"/>
      <c r="U99" s="85">
        <v>4.784</v>
      </c>
      <c r="W99" s="92">
        <v>1.701</v>
      </c>
      <c r="X99" s="35"/>
      <c r="Y99">
        <v>1.647</v>
      </c>
      <c r="Z99">
        <v>1.661</v>
      </c>
      <c r="AA99" s="35"/>
      <c r="AB99">
        <v>2.641</v>
      </c>
      <c r="AC99" s="35"/>
      <c r="AD99">
        <v>3.726</v>
      </c>
      <c r="AE99" s="35"/>
      <c r="AF99">
        <v>4.49</v>
      </c>
      <c r="AG99" s="85"/>
    </row>
    <row r="100" spans="10:33" ht="15">
      <c r="J100" s="84"/>
      <c r="K100" s="35"/>
      <c r="L100" s="35"/>
      <c r="M100" s="35"/>
      <c r="N100" s="35"/>
      <c r="O100" s="35"/>
      <c r="P100" s="35"/>
      <c r="Q100" s="35"/>
      <c r="R100" s="35">
        <v>3.962</v>
      </c>
      <c r="S100" s="35">
        <v>4.18</v>
      </c>
      <c r="T100" s="35"/>
      <c r="U100" s="85">
        <v>4.776</v>
      </c>
      <c r="W100" s="92">
        <v>1.692</v>
      </c>
      <c r="X100" s="35"/>
      <c r="Y100">
        <v>1.643</v>
      </c>
      <c r="Z100">
        <v>1.666</v>
      </c>
      <c r="AA100" s="35"/>
      <c r="AB100">
        <v>2.638</v>
      </c>
      <c r="AC100" s="35"/>
      <c r="AD100">
        <v>3.708</v>
      </c>
      <c r="AE100" s="35"/>
      <c r="AF100">
        <v>4.491</v>
      </c>
      <c r="AG100" s="85"/>
    </row>
    <row r="101" spans="10:33" ht="15.75" thickBot="1">
      <c r="J101" s="106"/>
      <c r="K101" s="86"/>
      <c r="L101" s="86"/>
      <c r="M101" s="86"/>
      <c r="N101" s="86"/>
      <c r="O101" s="86"/>
      <c r="P101" s="86"/>
      <c r="Q101" s="86"/>
      <c r="R101" s="86">
        <v>3.961</v>
      </c>
      <c r="S101" s="86">
        <v>4.178</v>
      </c>
      <c r="T101" s="86"/>
      <c r="U101" s="87"/>
      <c r="W101" s="92">
        <v>1.689</v>
      </c>
      <c r="X101" s="86"/>
      <c r="Y101">
        <v>1.633</v>
      </c>
      <c r="Z101">
        <v>1.661</v>
      </c>
      <c r="AA101" s="86"/>
      <c r="AB101">
        <v>2.65</v>
      </c>
      <c r="AC101" s="86"/>
      <c r="AD101">
        <v>3.69</v>
      </c>
      <c r="AE101" s="86"/>
      <c r="AF101">
        <v>4.483</v>
      </c>
      <c r="AG101" s="87"/>
    </row>
    <row r="102" spans="18:32" ht="15">
      <c r="R102">
        <v>3.949</v>
      </c>
      <c r="S102">
        <v>4.183</v>
      </c>
      <c r="W102" s="92">
        <v>1.683</v>
      </c>
      <c r="Y102">
        <v>1.629</v>
      </c>
      <c r="Z102">
        <v>1.686</v>
      </c>
      <c r="AB102">
        <v>2.657</v>
      </c>
      <c r="AD102">
        <v>3.673</v>
      </c>
      <c r="AF102">
        <v>4.467</v>
      </c>
    </row>
    <row r="103" spans="18:32" ht="15">
      <c r="R103">
        <v>3.943</v>
      </c>
      <c r="S103">
        <v>4.18</v>
      </c>
      <c r="W103" s="92">
        <v>1.67</v>
      </c>
      <c r="Y103">
        <v>1.616</v>
      </c>
      <c r="Z103">
        <v>1.706</v>
      </c>
      <c r="AB103">
        <v>2.684</v>
      </c>
      <c r="AD103">
        <v>3.666</v>
      </c>
      <c r="AF103">
        <v>4.453</v>
      </c>
    </row>
    <row r="104" spans="18:32" ht="15">
      <c r="R104">
        <v>3.959</v>
      </c>
      <c r="S104">
        <v>4.176</v>
      </c>
      <c r="W104" s="92">
        <v>1.659</v>
      </c>
      <c r="Y104">
        <v>1.615</v>
      </c>
      <c r="Z104">
        <v>1.705</v>
      </c>
      <c r="AB104">
        <v>2.714</v>
      </c>
      <c r="AD104">
        <v>3.663</v>
      </c>
      <c r="AF104">
        <v>4.444</v>
      </c>
    </row>
    <row r="105" spans="18:32" ht="15">
      <c r="R105">
        <v>3.946</v>
      </c>
      <c r="S105">
        <v>4.178</v>
      </c>
      <c r="W105" s="92">
        <v>1.647</v>
      </c>
      <c r="Y105">
        <v>1.618</v>
      </c>
      <c r="Z105">
        <v>1.701</v>
      </c>
      <c r="AB105">
        <v>2.726</v>
      </c>
      <c r="AD105">
        <v>3.668</v>
      </c>
      <c r="AF105">
        <v>4.461</v>
      </c>
    </row>
    <row r="106" spans="18:32" ht="15">
      <c r="R106">
        <v>3.935</v>
      </c>
      <c r="S106">
        <v>4.179</v>
      </c>
      <c r="W106" s="92">
        <v>1.662</v>
      </c>
      <c r="Y106">
        <v>1.612</v>
      </c>
      <c r="Z106">
        <v>1.7</v>
      </c>
      <c r="AB106">
        <v>2.729</v>
      </c>
      <c r="AD106">
        <v>3.674</v>
      </c>
      <c r="AF106">
        <v>4.466</v>
      </c>
    </row>
    <row r="107" spans="18:32" ht="15">
      <c r="R107">
        <v>3.926</v>
      </c>
      <c r="S107">
        <v>4.198</v>
      </c>
      <c r="W107" s="92">
        <v>1.678</v>
      </c>
      <c r="Y107">
        <v>1.624</v>
      </c>
      <c r="Z107">
        <v>1.692</v>
      </c>
      <c r="AB107">
        <v>2.729</v>
      </c>
      <c r="AD107">
        <v>3.669</v>
      </c>
      <c r="AF107">
        <v>4.456</v>
      </c>
    </row>
    <row r="108" spans="18:32" ht="15">
      <c r="R108">
        <v>3.912</v>
      </c>
      <c r="S108">
        <v>4.197</v>
      </c>
      <c r="W108" s="92">
        <v>1.679</v>
      </c>
      <c r="Y108">
        <v>1.623</v>
      </c>
      <c r="Z108">
        <v>1.675</v>
      </c>
      <c r="AB108">
        <v>2.728</v>
      </c>
      <c r="AD108">
        <v>3.675</v>
      </c>
      <c r="AF108">
        <v>4.469</v>
      </c>
    </row>
    <row r="109" spans="18:32" ht="15">
      <c r="R109">
        <v>3.908</v>
      </c>
      <c r="S109">
        <v>4.206</v>
      </c>
      <c r="W109" s="92">
        <v>1.678</v>
      </c>
      <c r="Y109">
        <v>1.651</v>
      </c>
      <c r="Z109">
        <v>1.657</v>
      </c>
      <c r="AB109">
        <v>2.727</v>
      </c>
      <c r="AD109">
        <v>3.69</v>
      </c>
      <c r="AF109">
        <v>4.466</v>
      </c>
    </row>
    <row r="110" spans="18:32" ht="15">
      <c r="R110">
        <v>3.881</v>
      </c>
      <c r="S110">
        <v>4.197</v>
      </c>
      <c r="W110" s="92">
        <v>1.687</v>
      </c>
      <c r="Y110">
        <v>1.662</v>
      </c>
      <c r="Z110">
        <v>1.653</v>
      </c>
      <c r="AB110">
        <v>2.734</v>
      </c>
      <c r="AD110">
        <v>3.712</v>
      </c>
      <c r="AF110">
        <v>4.45</v>
      </c>
    </row>
    <row r="111" spans="18:32" ht="15">
      <c r="R111">
        <v>3.873</v>
      </c>
      <c r="S111">
        <v>4.204</v>
      </c>
      <c r="W111" s="92">
        <v>1.669</v>
      </c>
      <c r="Y111">
        <v>1.674</v>
      </c>
      <c r="Z111">
        <v>1.656</v>
      </c>
      <c r="AB111">
        <v>2.75</v>
      </c>
      <c r="AD111">
        <v>3.726</v>
      </c>
      <c r="AF111">
        <v>4.427</v>
      </c>
    </row>
    <row r="112" spans="18:32" ht="15">
      <c r="R112">
        <v>3.848</v>
      </c>
      <c r="S112">
        <v>4.188</v>
      </c>
      <c r="W112" s="92">
        <v>1.658</v>
      </c>
      <c r="Y112">
        <v>1.667</v>
      </c>
      <c r="Z112">
        <v>1.652</v>
      </c>
      <c r="AB112">
        <v>2.756</v>
      </c>
      <c r="AD112">
        <v>3.727</v>
      </c>
      <c r="AF112">
        <v>4.427</v>
      </c>
    </row>
    <row r="113" spans="18:32" ht="15">
      <c r="R113">
        <v>3.851</v>
      </c>
      <c r="S113">
        <v>4.172</v>
      </c>
      <c r="W113" s="92">
        <v>1.647</v>
      </c>
      <c r="Y113">
        <v>1.672</v>
      </c>
      <c r="Z113">
        <v>1.637</v>
      </c>
      <c r="AB113">
        <v>2.756</v>
      </c>
      <c r="AD113">
        <v>3.715</v>
      </c>
      <c r="AF113">
        <v>4.415</v>
      </c>
    </row>
    <row r="114" spans="18:32" ht="15">
      <c r="R114">
        <v>3.846</v>
      </c>
      <c r="S114">
        <v>4.168</v>
      </c>
      <c r="W114" s="92">
        <v>1.633</v>
      </c>
      <c r="Y114">
        <v>1.672</v>
      </c>
      <c r="Z114">
        <v>1.643</v>
      </c>
      <c r="AB114">
        <v>2.765</v>
      </c>
      <c r="AD114">
        <v>3.71</v>
      </c>
      <c r="AF114">
        <v>4.4</v>
      </c>
    </row>
    <row r="115" spans="18:32" ht="15">
      <c r="R115">
        <v>3.823</v>
      </c>
      <c r="Y115">
        <v>1.668</v>
      </c>
      <c r="Z115">
        <v>1.659</v>
      </c>
      <c r="AB115">
        <v>2.743</v>
      </c>
      <c r="AD115">
        <v>3.695</v>
      </c>
      <c r="AF115">
        <v>4.391</v>
      </c>
    </row>
    <row r="116" spans="18:32" ht="15">
      <c r="R116">
        <v>3.828</v>
      </c>
      <c r="Y116">
        <v>1.65</v>
      </c>
      <c r="Z116">
        <v>1.676</v>
      </c>
      <c r="AB116">
        <v>2.742</v>
      </c>
      <c r="AF116">
        <v>4.379</v>
      </c>
    </row>
    <row r="117" spans="18:32" ht="15">
      <c r="R117">
        <v>3.82</v>
      </c>
      <c r="Y117">
        <v>1.64</v>
      </c>
      <c r="Z117">
        <v>1.663</v>
      </c>
      <c r="AB117">
        <v>2.733</v>
      </c>
      <c r="AF117">
        <v>4.38</v>
      </c>
    </row>
    <row r="118" spans="18:32" ht="15">
      <c r="R118">
        <v>3.822</v>
      </c>
      <c r="Y118">
        <v>1.625</v>
      </c>
      <c r="Z118">
        <v>1.66</v>
      </c>
      <c r="AB118">
        <v>2.724</v>
      </c>
      <c r="AF118">
        <v>4.376</v>
      </c>
    </row>
    <row r="119" spans="18:32" ht="15">
      <c r="R119">
        <v>3.817</v>
      </c>
      <c r="Y119">
        <v>1.642</v>
      </c>
      <c r="Z119">
        <v>1.661</v>
      </c>
      <c r="AB119">
        <v>2.713</v>
      </c>
      <c r="AF119">
        <v>4.389</v>
      </c>
    </row>
    <row r="120" spans="18:32" ht="15">
      <c r="R120">
        <v>3.832</v>
      </c>
      <c r="Y120">
        <v>1.639</v>
      </c>
      <c r="Z120">
        <v>1.651</v>
      </c>
      <c r="AB120">
        <v>2.716</v>
      </c>
      <c r="AF120">
        <v>4.412</v>
      </c>
    </row>
    <row r="121" spans="18:32" ht="15">
      <c r="R121">
        <v>3.838</v>
      </c>
      <c r="Y121">
        <v>1.619</v>
      </c>
      <c r="Z121">
        <v>1.633</v>
      </c>
      <c r="AB121">
        <v>2.734</v>
      </c>
      <c r="AF121">
        <v>4.463</v>
      </c>
    </row>
    <row r="122" spans="18:32" ht="15">
      <c r="R122">
        <v>3.845</v>
      </c>
      <c r="Y122">
        <v>1.619</v>
      </c>
      <c r="Z122">
        <v>1.617</v>
      </c>
      <c r="AB122">
        <v>2.743</v>
      </c>
      <c r="AF122">
        <v>4.452</v>
      </c>
    </row>
    <row r="123" spans="18:32" ht="15">
      <c r="R123">
        <v>3.847</v>
      </c>
      <c r="Y123">
        <v>1.635</v>
      </c>
      <c r="Z123">
        <v>1.623</v>
      </c>
      <c r="AB123">
        <v>2.748</v>
      </c>
      <c r="AF123">
        <v>4.46</v>
      </c>
    </row>
    <row r="124" spans="18:32" ht="15">
      <c r="R124">
        <v>3.85</v>
      </c>
      <c r="Y124">
        <v>1.649</v>
      </c>
      <c r="AB124">
        <v>2.752</v>
      </c>
      <c r="AF124">
        <v>4.464</v>
      </c>
    </row>
    <row r="125" spans="18:32" ht="15">
      <c r="R125">
        <v>3.842</v>
      </c>
      <c r="Y125">
        <v>1.661</v>
      </c>
      <c r="AB125">
        <v>2.753</v>
      </c>
      <c r="AF125">
        <v>4.455</v>
      </c>
    </row>
    <row r="126" spans="18:32" ht="15">
      <c r="R126">
        <v>3.839</v>
      </c>
      <c r="Y126">
        <v>1.662</v>
      </c>
      <c r="AB126">
        <v>2.739</v>
      </c>
      <c r="AF126">
        <v>4.442</v>
      </c>
    </row>
    <row r="127" spans="18:32" ht="15">
      <c r="R127">
        <v>3.842</v>
      </c>
      <c r="Y127">
        <v>1.671</v>
      </c>
      <c r="AB127">
        <v>2.718</v>
      </c>
      <c r="AF127">
        <v>4.458</v>
      </c>
    </row>
    <row r="128" spans="18:32" ht="15">
      <c r="R128">
        <v>3.863</v>
      </c>
      <c r="Y128">
        <v>1.664</v>
      </c>
      <c r="AB128">
        <v>2.72</v>
      </c>
      <c r="AF128">
        <v>4.464</v>
      </c>
    </row>
    <row r="129" spans="18:32" ht="15">
      <c r="R129">
        <v>3.872</v>
      </c>
      <c r="Y129">
        <v>1.653</v>
      </c>
      <c r="AB129">
        <v>2.725</v>
      </c>
      <c r="AF129">
        <v>4.496</v>
      </c>
    </row>
    <row r="130" spans="18:32" ht="15">
      <c r="R130">
        <v>3.888</v>
      </c>
      <c r="Y130">
        <v>1.649</v>
      </c>
      <c r="AB130">
        <v>2.728</v>
      </c>
      <c r="AF130">
        <v>4.518</v>
      </c>
    </row>
    <row r="131" spans="18:32" ht="15">
      <c r="R131">
        <v>3.907</v>
      </c>
      <c r="Y131">
        <v>1.643</v>
      </c>
      <c r="AB131">
        <v>2.738</v>
      </c>
      <c r="AF131">
        <v>4.543</v>
      </c>
    </row>
    <row r="132" spans="18:32" ht="15">
      <c r="R132">
        <v>3.91</v>
      </c>
      <c r="Y132">
        <v>1.636</v>
      </c>
      <c r="AB132">
        <v>2.756</v>
      </c>
      <c r="AF132">
        <v>4.54</v>
      </c>
    </row>
    <row r="133" spans="18:28" ht="15">
      <c r="R133">
        <v>3.899</v>
      </c>
      <c r="Y133">
        <v>1.63</v>
      </c>
      <c r="AB133">
        <v>2.756</v>
      </c>
    </row>
    <row r="134" spans="18:28" ht="15">
      <c r="R134">
        <v>3.898</v>
      </c>
      <c r="Y134">
        <v>1.656</v>
      </c>
      <c r="AB134">
        <v>2.731</v>
      </c>
    </row>
    <row r="135" spans="18:28" ht="15">
      <c r="R135">
        <v>3.902</v>
      </c>
      <c r="Y135">
        <v>1.665</v>
      </c>
      <c r="AB135">
        <v>2.723</v>
      </c>
    </row>
    <row r="136" spans="18:28" ht="15">
      <c r="R136">
        <v>3.911</v>
      </c>
      <c r="Y136">
        <v>1.667</v>
      </c>
      <c r="AB136">
        <v>2.708</v>
      </c>
    </row>
    <row r="137" spans="18:28" ht="15">
      <c r="R137">
        <v>3.912</v>
      </c>
      <c r="Y137">
        <v>1.671</v>
      </c>
      <c r="AB137">
        <v>2.696</v>
      </c>
    </row>
    <row r="138" spans="18:28" ht="15">
      <c r="R138">
        <v>3.928</v>
      </c>
      <c r="Y138">
        <v>1.691</v>
      </c>
      <c r="AB138">
        <v>2.692</v>
      </c>
    </row>
    <row r="139" spans="18:28" ht="15">
      <c r="R139">
        <v>3.932</v>
      </c>
      <c r="Y139">
        <v>1.693</v>
      </c>
      <c r="AB139">
        <v>2.691</v>
      </c>
    </row>
    <row r="140" spans="18:28" ht="15">
      <c r="R140">
        <v>3.94</v>
      </c>
      <c r="Y140">
        <v>1.677</v>
      </c>
      <c r="AB140">
        <v>2.726</v>
      </c>
    </row>
    <row r="141" spans="18:28" ht="15">
      <c r="R141">
        <v>3.939</v>
      </c>
      <c r="Y141">
        <v>1.651</v>
      </c>
      <c r="AB141">
        <v>2.757</v>
      </c>
    </row>
    <row r="142" spans="18:28" ht="15">
      <c r="R142">
        <v>3.936</v>
      </c>
      <c r="Y142">
        <v>1.644</v>
      </c>
      <c r="AB142">
        <v>2.754</v>
      </c>
    </row>
    <row r="143" spans="18:28" ht="15">
      <c r="R143">
        <v>3.92</v>
      </c>
      <c r="Y143">
        <v>1.644</v>
      </c>
      <c r="AB143">
        <v>2.751</v>
      </c>
    </row>
    <row r="144" spans="18:28" ht="15">
      <c r="R144">
        <v>3.914</v>
      </c>
      <c r="Y144">
        <v>1.639</v>
      </c>
      <c r="AB144">
        <v>2.749</v>
      </c>
    </row>
    <row r="145" spans="18:28" ht="15">
      <c r="R145">
        <v>3.896</v>
      </c>
      <c r="Y145">
        <v>1.632</v>
      </c>
      <c r="AB145">
        <v>2.724</v>
      </c>
    </row>
    <row r="146" spans="18:28" ht="15">
      <c r="R146">
        <v>3.89</v>
      </c>
      <c r="Y146">
        <v>1.658</v>
      </c>
      <c r="AB146">
        <v>2.701</v>
      </c>
    </row>
    <row r="147" spans="18:28" ht="15">
      <c r="R147">
        <v>3.879</v>
      </c>
      <c r="Y147">
        <v>1.669</v>
      </c>
      <c r="AB147">
        <v>2.692</v>
      </c>
    </row>
    <row r="148" spans="18:28" ht="15">
      <c r="R148">
        <v>3.877</v>
      </c>
      <c r="Y148">
        <v>1.676</v>
      </c>
      <c r="AB148">
        <v>2.701</v>
      </c>
    </row>
    <row r="149" spans="18:28" ht="15">
      <c r="R149">
        <v>3.886</v>
      </c>
      <c r="Y149">
        <v>1.685</v>
      </c>
      <c r="AB149">
        <v>2.688</v>
      </c>
    </row>
    <row r="150" spans="18:28" ht="15">
      <c r="R150">
        <v>3.896</v>
      </c>
      <c r="Y150">
        <v>1.675</v>
      </c>
      <c r="AB150">
        <v>2.692</v>
      </c>
    </row>
    <row r="151" spans="18:28" ht="15">
      <c r="R151">
        <v>3.902</v>
      </c>
      <c r="Y151">
        <v>1.669</v>
      </c>
      <c r="AB151">
        <v>2.703</v>
      </c>
    </row>
    <row r="152" spans="18:28" ht="15">
      <c r="R152">
        <v>3.9</v>
      </c>
      <c r="Y152">
        <v>1.671</v>
      </c>
      <c r="AB152">
        <v>2.716</v>
      </c>
    </row>
    <row r="153" spans="18:28" ht="15">
      <c r="R153">
        <v>3.901</v>
      </c>
      <c r="Y153">
        <v>1.67</v>
      </c>
      <c r="AB153">
        <v>2.706</v>
      </c>
    </row>
    <row r="154" spans="18:28" ht="15">
      <c r="R154">
        <v>3.897</v>
      </c>
      <c r="Y154">
        <v>1.677</v>
      </c>
      <c r="AB154">
        <v>2.712</v>
      </c>
    </row>
    <row r="155" spans="18:28" ht="15">
      <c r="R155">
        <v>3.898</v>
      </c>
      <c r="Y155">
        <v>1.677</v>
      </c>
      <c r="AB155">
        <v>2.715</v>
      </c>
    </row>
    <row r="156" spans="18:28" ht="15">
      <c r="R156">
        <v>3.893</v>
      </c>
      <c r="Y156">
        <v>1.691</v>
      </c>
      <c r="AB156">
        <v>2.74</v>
      </c>
    </row>
    <row r="157" spans="18:28" ht="15">
      <c r="R157">
        <v>3.898</v>
      </c>
      <c r="Y157">
        <v>1.683</v>
      </c>
      <c r="AB157">
        <v>2.735</v>
      </c>
    </row>
    <row r="158" spans="18:28" ht="15">
      <c r="R158">
        <v>3.9</v>
      </c>
      <c r="Y158">
        <v>1.671</v>
      </c>
      <c r="AB158">
        <v>2.698</v>
      </c>
    </row>
    <row r="159" spans="18:28" ht="15">
      <c r="R159">
        <v>3.907</v>
      </c>
      <c r="Y159">
        <v>1.67</v>
      </c>
      <c r="AB159">
        <v>2.692</v>
      </c>
    </row>
    <row r="160" spans="18:28" ht="15">
      <c r="R160">
        <v>3.897</v>
      </c>
      <c r="Y160">
        <v>1.659</v>
      </c>
      <c r="AB160">
        <v>2.69</v>
      </c>
    </row>
    <row r="161" spans="18:28" ht="15">
      <c r="R161">
        <v>3.906</v>
      </c>
      <c r="Y161">
        <v>1.659</v>
      </c>
      <c r="AB161">
        <v>2.681</v>
      </c>
    </row>
    <row r="162" spans="18:28" ht="15">
      <c r="R162">
        <v>3.896</v>
      </c>
      <c r="Y162">
        <v>1.646</v>
      </c>
      <c r="AB162">
        <v>2.682</v>
      </c>
    </row>
    <row r="163" spans="18:28" ht="15">
      <c r="R163">
        <v>3.897</v>
      </c>
      <c r="Y163">
        <v>1.647</v>
      </c>
      <c r="AB163">
        <v>2.69</v>
      </c>
    </row>
    <row r="164" spans="18:28" ht="15">
      <c r="R164">
        <v>3.912</v>
      </c>
      <c r="Y164">
        <v>1.639</v>
      </c>
      <c r="AB164">
        <v>2.724</v>
      </c>
    </row>
    <row r="165" spans="18:28" ht="15">
      <c r="R165">
        <v>3.889</v>
      </c>
      <c r="Y165">
        <v>1.653</v>
      </c>
      <c r="AB165">
        <v>2.721</v>
      </c>
    </row>
    <row r="166" spans="18:28" ht="15">
      <c r="R166">
        <v>3.883</v>
      </c>
      <c r="Y166">
        <v>1.676</v>
      </c>
      <c r="AB166">
        <v>2.724</v>
      </c>
    </row>
    <row r="167" spans="18:28" ht="15">
      <c r="R167">
        <v>3.872</v>
      </c>
      <c r="Y167">
        <v>1.697</v>
      </c>
      <c r="AB167">
        <v>2.714</v>
      </c>
    </row>
    <row r="168" spans="18:28" ht="15">
      <c r="R168">
        <v>3.883</v>
      </c>
      <c r="Y168">
        <v>1.71</v>
      </c>
      <c r="AB168">
        <v>2.713</v>
      </c>
    </row>
    <row r="169" spans="18:28" ht="15">
      <c r="R169">
        <v>3.873</v>
      </c>
      <c r="Y169">
        <v>1.729</v>
      </c>
      <c r="AB169">
        <v>2.71</v>
      </c>
    </row>
    <row r="170" spans="18:28" ht="15">
      <c r="R170">
        <v>3.869</v>
      </c>
      <c r="Y170">
        <v>1.735</v>
      </c>
      <c r="AB170">
        <v>2.697</v>
      </c>
    </row>
    <row r="171" spans="18:28" ht="15">
      <c r="R171">
        <v>3.89</v>
      </c>
      <c r="Y171">
        <v>1.735</v>
      </c>
      <c r="AB171">
        <v>2.698</v>
      </c>
    </row>
    <row r="172" spans="18:28" ht="15">
      <c r="R172">
        <v>3.891</v>
      </c>
      <c r="Y172">
        <v>1.742</v>
      </c>
      <c r="AB172">
        <v>2.698</v>
      </c>
    </row>
    <row r="173" spans="18:28" ht="15">
      <c r="R173">
        <v>3.896</v>
      </c>
      <c r="Y173">
        <v>1.739</v>
      </c>
      <c r="AB173">
        <v>2.696</v>
      </c>
    </row>
    <row r="174" spans="18:28" ht="15">
      <c r="R174">
        <v>3.897</v>
      </c>
      <c r="Y174">
        <v>1.731</v>
      </c>
      <c r="AB174">
        <v>2.703</v>
      </c>
    </row>
    <row r="175" spans="18:28" ht="15">
      <c r="R175">
        <v>3.895</v>
      </c>
      <c r="Y175">
        <v>1.723</v>
      </c>
      <c r="AB175">
        <v>2.702</v>
      </c>
    </row>
    <row r="176" spans="18:28" ht="15">
      <c r="R176">
        <v>3.89</v>
      </c>
      <c r="Y176">
        <v>1.709</v>
      </c>
      <c r="AB176">
        <v>2.703</v>
      </c>
    </row>
    <row r="177" spans="18:28" ht="15">
      <c r="R177">
        <v>3.895</v>
      </c>
      <c r="Y177">
        <v>1.689</v>
      </c>
      <c r="AB177">
        <v>2.728</v>
      </c>
    </row>
    <row r="178" spans="18:28" ht="15">
      <c r="R178">
        <v>3.899</v>
      </c>
      <c r="Y178">
        <v>1.671</v>
      </c>
      <c r="AB178">
        <v>2.725</v>
      </c>
    </row>
    <row r="179" spans="18:28" ht="15">
      <c r="R179">
        <v>3.883</v>
      </c>
      <c r="Y179">
        <v>1.668</v>
      </c>
      <c r="AB179">
        <v>2.729</v>
      </c>
    </row>
    <row r="180" spans="18:28" ht="15">
      <c r="R180">
        <v>3.878</v>
      </c>
      <c r="Y180">
        <v>1.679</v>
      </c>
      <c r="AB180">
        <v>2.741</v>
      </c>
    </row>
    <row r="181" spans="18:28" ht="15">
      <c r="R181">
        <v>3.879</v>
      </c>
      <c r="Y181">
        <v>1.67</v>
      </c>
      <c r="AB181">
        <v>2.74</v>
      </c>
    </row>
    <row r="182" spans="18:28" ht="15">
      <c r="R182">
        <v>3.869</v>
      </c>
      <c r="Y182">
        <v>1.678</v>
      </c>
      <c r="AB182">
        <v>2.731</v>
      </c>
    </row>
    <row r="183" spans="18:28" ht="15">
      <c r="R183">
        <v>3.858</v>
      </c>
      <c r="Y183">
        <v>1.677</v>
      </c>
      <c r="AB183">
        <v>2.698</v>
      </c>
    </row>
    <row r="184" spans="18:28" ht="15">
      <c r="R184">
        <v>3.847</v>
      </c>
      <c r="Y184">
        <v>1.663</v>
      </c>
      <c r="AB184">
        <v>2.678</v>
      </c>
    </row>
    <row r="185" spans="18:28" ht="15">
      <c r="R185">
        <v>3.858</v>
      </c>
      <c r="Y185">
        <v>1.655</v>
      </c>
      <c r="AB185">
        <v>2.675</v>
      </c>
    </row>
    <row r="186" spans="18:28" ht="15">
      <c r="R186">
        <v>3.851</v>
      </c>
      <c r="Y186">
        <v>1.653</v>
      </c>
      <c r="AB186">
        <v>2.668</v>
      </c>
    </row>
    <row r="187" spans="18:28" ht="15">
      <c r="R187">
        <v>3.839</v>
      </c>
      <c r="Y187">
        <v>1.664</v>
      </c>
      <c r="AB187">
        <v>2.661</v>
      </c>
    </row>
    <row r="188" spans="18:28" ht="15">
      <c r="R188">
        <v>3.849</v>
      </c>
      <c r="Y188">
        <v>1.657</v>
      </c>
      <c r="AB188">
        <v>2.681</v>
      </c>
    </row>
    <row r="189" spans="18:28" ht="15">
      <c r="R189">
        <v>3.855</v>
      </c>
      <c r="Y189">
        <v>1.671</v>
      </c>
      <c r="AB189">
        <v>2.702</v>
      </c>
    </row>
    <row r="190" spans="18:28" ht="15">
      <c r="R190">
        <v>3.848</v>
      </c>
      <c r="Y190">
        <v>1.673</v>
      </c>
      <c r="AB190">
        <v>2.71</v>
      </c>
    </row>
    <row r="191" spans="18:28" ht="15">
      <c r="R191">
        <v>3.85</v>
      </c>
      <c r="Y191">
        <v>1.678</v>
      </c>
      <c r="AB191">
        <v>2.702</v>
      </c>
    </row>
    <row r="192" spans="18:28" ht="15">
      <c r="R192">
        <v>3.851</v>
      </c>
      <c r="Y192">
        <v>1.663</v>
      </c>
      <c r="AB192">
        <v>2.698</v>
      </c>
    </row>
    <row r="193" spans="18:28" ht="15">
      <c r="R193">
        <v>3.856</v>
      </c>
      <c r="Y193">
        <v>1.658</v>
      </c>
      <c r="AB193">
        <v>2.699</v>
      </c>
    </row>
    <row r="194" spans="18:28" ht="15">
      <c r="R194">
        <v>3.842</v>
      </c>
      <c r="Y194">
        <v>1.673</v>
      </c>
      <c r="AB194">
        <v>2.71</v>
      </c>
    </row>
    <row r="195" spans="18:28" ht="15">
      <c r="R195">
        <v>3.839</v>
      </c>
      <c r="Y195">
        <v>1.671</v>
      </c>
      <c r="AB195">
        <v>2.698</v>
      </c>
    </row>
    <row r="196" spans="18:28" ht="15">
      <c r="R196">
        <v>3.846</v>
      </c>
      <c r="Y196">
        <v>1.674</v>
      </c>
      <c r="AB196">
        <v>2.699</v>
      </c>
    </row>
    <row r="197" spans="18:28" ht="15">
      <c r="R197">
        <v>3.833</v>
      </c>
      <c r="Y197">
        <v>1.685</v>
      </c>
      <c r="AB197">
        <v>2.709</v>
      </c>
    </row>
    <row r="198" spans="18:28" ht="15">
      <c r="R198">
        <v>3.829</v>
      </c>
      <c r="Y198">
        <v>1.711</v>
      </c>
      <c r="AB198">
        <v>2.709</v>
      </c>
    </row>
    <row r="199" spans="18:28" ht="15">
      <c r="R199">
        <v>3.838</v>
      </c>
      <c r="Y199">
        <v>1.706</v>
      </c>
      <c r="AB199">
        <v>2.706</v>
      </c>
    </row>
    <row r="200" spans="18:28" ht="15">
      <c r="R200">
        <v>3.85</v>
      </c>
      <c r="Y200">
        <v>1.709</v>
      </c>
      <c r="AB200">
        <v>2.689</v>
      </c>
    </row>
    <row r="201" spans="18:28" ht="15">
      <c r="R201">
        <v>3.863</v>
      </c>
      <c r="AB201">
        <v>2.69</v>
      </c>
    </row>
    <row r="202" spans="18:28" ht="15">
      <c r="R202">
        <v>3.867</v>
      </c>
      <c r="AB202">
        <v>2.693</v>
      </c>
    </row>
    <row r="203" spans="18:28" ht="15">
      <c r="R203">
        <v>3.881</v>
      </c>
      <c r="AB203">
        <v>2.684</v>
      </c>
    </row>
    <row r="204" spans="18:28" ht="15">
      <c r="R204">
        <v>3.875</v>
      </c>
      <c r="AB204">
        <v>2.692</v>
      </c>
    </row>
    <row r="205" spans="18:28" ht="15">
      <c r="R205">
        <v>3.873</v>
      </c>
      <c r="AB205">
        <v>2.703</v>
      </c>
    </row>
    <row r="206" spans="18:28" ht="15">
      <c r="R206">
        <v>3.859</v>
      </c>
      <c r="AB206">
        <v>2.718</v>
      </c>
    </row>
    <row r="207" spans="18:28" ht="15">
      <c r="R207">
        <v>3.87</v>
      </c>
      <c r="AB207">
        <v>2.71</v>
      </c>
    </row>
    <row r="208" spans="18:28" ht="15">
      <c r="R208">
        <v>3.862</v>
      </c>
      <c r="AB208">
        <v>2.703</v>
      </c>
    </row>
    <row r="209" spans="18:28" ht="15">
      <c r="R209">
        <v>3.859</v>
      </c>
      <c r="AB209">
        <v>2.704</v>
      </c>
    </row>
    <row r="210" spans="18:28" ht="15">
      <c r="R210">
        <v>3.849</v>
      </c>
      <c r="AB210">
        <v>2.694</v>
      </c>
    </row>
    <row r="211" spans="18:28" ht="15">
      <c r="R211">
        <v>3.841</v>
      </c>
      <c r="AB211">
        <v>2.692</v>
      </c>
    </row>
    <row r="212" spans="18:28" ht="15">
      <c r="R212">
        <v>3.835</v>
      </c>
      <c r="AB212">
        <v>2.695</v>
      </c>
    </row>
    <row r="213" spans="18:28" ht="15">
      <c r="R213">
        <v>3.831</v>
      </c>
      <c r="AB213">
        <v>2.716</v>
      </c>
    </row>
    <row r="214" spans="18:28" ht="15">
      <c r="R214">
        <v>3.822</v>
      </c>
      <c r="AB214">
        <v>2.718</v>
      </c>
    </row>
    <row r="215" spans="18:28" ht="15">
      <c r="R215">
        <v>3.832</v>
      </c>
      <c r="AB215">
        <v>2.724</v>
      </c>
    </row>
    <row r="216" spans="18:28" ht="15">
      <c r="R216">
        <v>3.826</v>
      </c>
      <c r="AB216">
        <v>2.722</v>
      </c>
    </row>
    <row r="217" spans="18:28" ht="15">
      <c r="R217">
        <v>3.825</v>
      </c>
      <c r="AB217">
        <v>2.693</v>
      </c>
    </row>
    <row r="218" spans="18:28" ht="15">
      <c r="R218">
        <v>3.828</v>
      </c>
      <c r="AB218">
        <v>2.676</v>
      </c>
    </row>
    <row r="219" spans="18:28" ht="15">
      <c r="R219">
        <v>3.831</v>
      </c>
      <c r="AB219">
        <v>2.671</v>
      </c>
    </row>
    <row r="220" spans="18:28" ht="15">
      <c r="R220">
        <v>3.833</v>
      </c>
      <c r="AB220">
        <v>2.679</v>
      </c>
    </row>
    <row r="221" spans="18:28" ht="15">
      <c r="R221">
        <v>3.828</v>
      </c>
      <c r="AB221">
        <v>2.68</v>
      </c>
    </row>
    <row r="222" spans="18:28" ht="15">
      <c r="R222">
        <v>3.839</v>
      </c>
      <c r="AB222">
        <v>2.689</v>
      </c>
    </row>
    <row r="223" spans="18:28" ht="15">
      <c r="R223">
        <v>3.864</v>
      </c>
      <c r="AB223">
        <v>2.697</v>
      </c>
    </row>
    <row r="224" spans="18:28" ht="15">
      <c r="R224">
        <v>3.872</v>
      </c>
      <c r="AB224">
        <v>2.7</v>
      </c>
    </row>
    <row r="225" spans="18:28" ht="15">
      <c r="R225">
        <v>3.868</v>
      </c>
      <c r="AB225">
        <v>2.706</v>
      </c>
    </row>
    <row r="226" spans="18:28" ht="15">
      <c r="R226">
        <v>3.879</v>
      </c>
      <c r="AB226">
        <v>2.714</v>
      </c>
    </row>
    <row r="227" spans="18:28" ht="15">
      <c r="R227">
        <v>3.893</v>
      </c>
      <c r="AB227">
        <v>2.716</v>
      </c>
    </row>
    <row r="228" spans="18:28" ht="15">
      <c r="R228">
        <v>3.897</v>
      </c>
      <c r="AB228">
        <v>2.71</v>
      </c>
    </row>
    <row r="229" spans="18:28" ht="15">
      <c r="R229">
        <v>3.889</v>
      </c>
      <c r="AB229">
        <v>2.699</v>
      </c>
    </row>
    <row r="230" spans="18:28" ht="15">
      <c r="R230">
        <v>3.911</v>
      </c>
      <c r="AB230">
        <v>2.696</v>
      </c>
    </row>
    <row r="231" spans="18:28" ht="15">
      <c r="R231">
        <v>3.91</v>
      </c>
      <c r="AB231">
        <v>2.668</v>
      </c>
    </row>
    <row r="232" spans="18:28" ht="15">
      <c r="R232">
        <v>3.913</v>
      </c>
      <c r="AB232">
        <v>2.661</v>
      </c>
    </row>
    <row r="233" spans="18:28" ht="15">
      <c r="R233">
        <v>3.907</v>
      </c>
      <c r="AB233">
        <v>2.676</v>
      </c>
    </row>
    <row r="234" spans="18:28" ht="15">
      <c r="R234">
        <v>3.9</v>
      </c>
      <c r="AB234">
        <v>2.675</v>
      </c>
    </row>
    <row r="235" spans="18:28" ht="15">
      <c r="R235">
        <v>3.906</v>
      </c>
      <c r="AB235">
        <v>2.696</v>
      </c>
    </row>
    <row r="236" spans="18:28" ht="15">
      <c r="R236">
        <v>3.887</v>
      </c>
      <c r="AB236">
        <v>2.708</v>
      </c>
    </row>
    <row r="237" spans="18:28" ht="15">
      <c r="R237">
        <v>3.878</v>
      </c>
      <c r="AB237">
        <v>2.714</v>
      </c>
    </row>
    <row r="238" spans="18:28" ht="15">
      <c r="R238">
        <v>3.856</v>
      </c>
      <c r="AB238">
        <v>2.725</v>
      </c>
    </row>
    <row r="239" spans="18:28" ht="15">
      <c r="R239">
        <v>3.851</v>
      </c>
      <c r="AB239">
        <v>2.72</v>
      </c>
    </row>
    <row r="240" spans="18:28" ht="15">
      <c r="R240">
        <v>3.837</v>
      </c>
      <c r="AB240">
        <v>2.718</v>
      </c>
    </row>
    <row r="241" spans="18:28" ht="15">
      <c r="R241">
        <v>3.829</v>
      </c>
      <c r="AB241">
        <v>2.711</v>
      </c>
    </row>
    <row r="242" spans="18:28" ht="15">
      <c r="R242">
        <v>3.84</v>
      </c>
      <c r="AB242">
        <v>2.712</v>
      </c>
    </row>
    <row r="243" spans="18:28" ht="15">
      <c r="R243">
        <v>3.849</v>
      </c>
      <c r="AB243">
        <v>2.713</v>
      </c>
    </row>
    <row r="244" spans="18:28" ht="15">
      <c r="R244">
        <v>3.855</v>
      </c>
      <c r="AB244">
        <v>2.73</v>
      </c>
    </row>
    <row r="245" spans="18:28" ht="15">
      <c r="R245">
        <v>3.861</v>
      </c>
      <c r="AB245">
        <v>2.727</v>
      </c>
    </row>
    <row r="246" spans="18:28" ht="15">
      <c r="R246">
        <v>3.853</v>
      </c>
      <c r="AB246">
        <v>2.732</v>
      </c>
    </row>
    <row r="247" spans="18:28" ht="15">
      <c r="R247">
        <v>3.858</v>
      </c>
      <c r="AB247">
        <v>2.712</v>
      </c>
    </row>
    <row r="248" spans="18:28" ht="15">
      <c r="R248">
        <v>3.851</v>
      </c>
      <c r="AB248">
        <v>2.708</v>
      </c>
    </row>
    <row r="249" spans="18:28" ht="15">
      <c r="R249">
        <v>3.841</v>
      </c>
      <c r="AB249">
        <v>2.697</v>
      </c>
    </row>
    <row r="250" spans="18:28" ht="15">
      <c r="R250">
        <v>3.833</v>
      </c>
      <c r="AB250">
        <v>2.692</v>
      </c>
    </row>
    <row r="251" spans="18:28" ht="15">
      <c r="R251">
        <v>3.834</v>
      </c>
      <c r="AB251">
        <v>2.697</v>
      </c>
    </row>
    <row r="252" spans="18:28" ht="15">
      <c r="R252">
        <v>3.837</v>
      </c>
      <c r="AB252">
        <v>2.707</v>
      </c>
    </row>
    <row r="253" spans="18:28" ht="15">
      <c r="R253">
        <v>3.836</v>
      </c>
      <c r="AB253">
        <v>2.708</v>
      </c>
    </row>
    <row r="254" spans="18:28" ht="15">
      <c r="R254">
        <v>3.858</v>
      </c>
      <c r="AB254">
        <v>2.731</v>
      </c>
    </row>
    <row r="255" spans="18:28" ht="15">
      <c r="R255">
        <v>3.865</v>
      </c>
      <c r="AB255">
        <v>2.716</v>
      </c>
    </row>
    <row r="256" spans="18:28" ht="15">
      <c r="R256">
        <v>3.877</v>
      </c>
      <c r="AB256">
        <v>2.708</v>
      </c>
    </row>
    <row r="257" spans="18:28" ht="15">
      <c r="R257">
        <v>3.871</v>
      </c>
      <c r="AB257">
        <v>2.711</v>
      </c>
    </row>
    <row r="258" spans="18:28" ht="15">
      <c r="R258">
        <v>3.874</v>
      </c>
      <c r="AB258">
        <v>2.729</v>
      </c>
    </row>
    <row r="259" spans="18:28" ht="15">
      <c r="R259">
        <v>3.878</v>
      </c>
      <c r="AB259">
        <v>2.719</v>
      </c>
    </row>
    <row r="260" spans="18:28" ht="15">
      <c r="R260">
        <v>3.884</v>
      </c>
      <c r="AB260">
        <v>2.729</v>
      </c>
    </row>
    <row r="261" spans="18:28" ht="15">
      <c r="R261">
        <v>3.89</v>
      </c>
      <c r="AB261">
        <v>2.743</v>
      </c>
    </row>
    <row r="262" spans="18:28" ht="15">
      <c r="R262">
        <v>3.9</v>
      </c>
      <c r="AB262">
        <v>2.74</v>
      </c>
    </row>
    <row r="263" spans="18:28" ht="15">
      <c r="R263">
        <v>3.922</v>
      </c>
      <c r="AB263">
        <v>2.744</v>
      </c>
    </row>
    <row r="264" spans="18:28" ht="15">
      <c r="R264">
        <v>3.921</v>
      </c>
      <c r="AB264">
        <v>2.743</v>
      </c>
    </row>
    <row r="265" spans="18:28" ht="15">
      <c r="R265">
        <v>3.911</v>
      </c>
      <c r="AB265">
        <v>2.732</v>
      </c>
    </row>
    <row r="266" spans="18:28" ht="15">
      <c r="R266">
        <v>3.911</v>
      </c>
      <c r="AB266">
        <v>2.722</v>
      </c>
    </row>
    <row r="267" spans="18:28" ht="15">
      <c r="R267">
        <v>3.902</v>
      </c>
      <c r="AB267">
        <v>2.703</v>
      </c>
    </row>
    <row r="268" spans="18:28" ht="15">
      <c r="R268">
        <v>3.894</v>
      </c>
      <c r="AB268">
        <v>2.696</v>
      </c>
    </row>
    <row r="269" spans="18:28" ht="15">
      <c r="R269">
        <v>3.879</v>
      </c>
      <c r="AB269">
        <v>2.701</v>
      </c>
    </row>
    <row r="270" spans="18:28" ht="15">
      <c r="R270">
        <v>3.877</v>
      </c>
      <c r="AB270">
        <v>2.7</v>
      </c>
    </row>
    <row r="271" spans="18:28" ht="15">
      <c r="R271">
        <v>3.867</v>
      </c>
      <c r="AB271">
        <v>2.706</v>
      </c>
    </row>
    <row r="272" spans="18:28" ht="15">
      <c r="R272">
        <v>3.848</v>
      </c>
      <c r="AB272">
        <v>2.72</v>
      </c>
    </row>
    <row r="273" spans="18:28" ht="15">
      <c r="R273">
        <v>3.845</v>
      </c>
      <c r="AB273">
        <v>2.722</v>
      </c>
    </row>
    <row r="274" spans="18:28" ht="15">
      <c r="R274">
        <v>3.836</v>
      </c>
      <c r="AB274">
        <v>2.714</v>
      </c>
    </row>
    <row r="275" spans="18:28" ht="15">
      <c r="R275">
        <v>3.838</v>
      </c>
      <c r="AB275">
        <v>2.694</v>
      </c>
    </row>
    <row r="276" spans="18:28" ht="15">
      <c r="R276">
        <v>3.852</v>
      </c>
      <c r="AB276">
        <v>2.703</v>
      </c>
    </row>
    <row r="277" spans="18:28" ht="15">
      <c r="R277">
        <v>3.855</v>
      </c>
      <c r="AB277">
        <v>2.706</v>
      </c>
    </row>
    <row r="278" spans="18:28" ht="15">
      <c r="R278">
        <v>3.881</v>
      </c>
      <c r="AB278">
        <v>2.701</v>
      </c>
    </row>
    <row r="279" spans="18:28" ht="15">
      <c r="R279">
        <v>3.894</v>
      </c>
      <c r="AB279">
        <v>2.717</v>
      </c>
    </row>
    <row r="280" spans="18:28" ht="15">
      <c r="R280">
        <v>3.908</v>
      </c>
      <c r="AB280">
        <v>2.718</v>
      </c>
    </row>
    <row r="281" spans="18:28" ht="15">
      <c r="R281">
        <v>3.918</v>
      </c>
      <c r="AB281">
        <v>2.72</v>
      </c>
    </row>
    <row r="282" spans="18:28" ht="15">
      <c r="R282">
        <v>3.926</v>
      </c>
      <c r="AB282">
        <v>2.705</v>
      </c>
    </row>
    <row r="283" spans="18:28" ht="15">
      <c r="R283">
        <v>3.929</v>
      </c>
      <c r="AB283">
        <v>2.709</v>
      </c>
    </row>
    <row r="284" spans="18:28" ht="15">
      <c r="R284">
        <v>3.923</v>
      </c>
      <c r="AB284">
        <v>2.711</v>
      </c>
    </row>
    <row r="285" spans="18:28" ht="15">
      <c r="R285">
        <v>3.933</v>
      </c>
      <c r="AB285">
        <v>2.705</v>
      </c>
    </row>
    <row r="286" spans="18:28" ht="15">
      <c r="R286">
        <v>3.92</v>
      </c>
      <c r="AB286">
        <v>2.719</v>
      </c>
    </row>
    <row r="287" spans="18:28" ht="15">
      <c r="R287">
        <v>3.896</v>
      </c>
      <c r="AB287">
        <v>2.728</v>
      </c>
    </row>
    <row r="288" spans="18:28" ht="15">
      <c r="R288">
        <v>3.873</v>
      </c>
      <c r="AB288">
        <v>2.728</v>
      </c>
    </row>
    <row r="289" spans="18:28" ht="15">
      <c r="R289">
        <v>3.861</v>
      </c>
      <c r="AB289">
        <v>2.734</v>
      </c>
    </row>
    <row r="290" spans="18:28" ht="15">
      <c r="R290">
        <v>3.859</v>
      </c>
      <c r="AB290">
        <v>2.743</v>
      </c>
    </row>
    <row r="291" spans="18:28" ht="15">
      <c r="R291">
        <v>3.864</v>
      </c>
      <c r="AB291">
        <v>2.739</v>
      </c>
    </row>
    <row r="292" ht="15">
      <c r="R292">
        <v>3.874</v>
      </c>
    </row>
    <row r="293" ht="15">
      <c r="R293">
        <v>3.882</v>
      </c>
    </row>
    <row r="294" ht="15">
      <c r="R294">
        <v>3.891</v>
      </c>
    </row>
    <row r="295" ht="15">
      <c r="R295">
        <v>3.876</v>
      </c>
    </row>
    <row r="296" ht="15">
      <c r="R296">
        <v>3.865</v>
      </c>
    </row>
    <row r="297" ht="15">
      <c r="R297">
        <v>3.862</v>
      </c>
    </row>
    <row r="298" ht="15">
      <c r="R298">
        <v>3.856</v>
      </c>
    </row>
    <row r="299" ht="15">
      <c r="R299">
        <v>3.847</v>
      </c>
    </row>
    <row r="300" ht="15">
      <c r="R300">
        <v>3.863</v>
      </c>
    </row>
    <row r="301" ht="15">
      <c r="R301">
        <v>3.874</v>
      </c>
    </row>
    <row r="302" ht="15">
      <c r="R302">
        <v>3.876</v>
      </c>
    </row>
    <row r="303" ht="15">
      <c r="R303">
        <v>3.88</v>
      </c>
    </row>
    <row r="304" ht="15">
      <c r="R304">
        <v>3.883</v>
      </c>
    </row>
    <row r="305" ht="15">
      <c r="R305">
        <v>3.878</v>
      </c>
    </row>
    <row r="306" ht="15">
      <c r="R306">
        <v>3.855</v>
      </c>
    </row>
    <row r="307" ht="15">
      <c r="R307">
        <v>3.839</v>
      </c>
    </row>
    <row r="308" ht="15">
      <c r="R308">
        <v>3.836</v>
      </c>
    </row>
    <row r="309" ht="15">
      <c r="R309">
        <v>3.824</v>
      </c>
    </row>
    <row r="310" ht="15">
      <c r="R310">
        <v>3.815</v>
      </c>
    </row>
    <row r="311" ht="15">
      <c r="R311">
        <v>3.823</v>
      </c>
    </row>
    <row r="312" ht="15">
      <c r="R312">
        <v>3.838</v>
      </c>
    </row>
    <row r="313" ht="15">
      <c r="R313">
        <v>3.848</v>
      </c>
    </row>
    <row r="314" ht="15">
      <c r="R314">
        <v>3.859</v>
      </c>
    </row>
    <row r="315" ht="15">
      <c r="R315">
        <v>3.864</v>
      </c>
    </row>
    <row r="316" ht="15">
      <c r="R316">
        <v>3.881</v>
      </c>
    </row>
    <row r="317" ht="15">
      <c r="R317">
        <v>3.886</v>
      </c>
    </row>
    <row r="318" ht="15">
      <c r="R318">
        <v>3.887</v>
      </c>
    </row>
    <row r="319" ht="15">
      <c r="R319">
        <v>3.875</v>
      </c>
    </row>
    <row r="320" ht="15">
      <c r="R320">
        <v>3.89</v>
      </c>
    </row>
    <row r="321" ht="15">
      <c r="R321">
        <v>3.889</v>
      </c>
    </row>
    <row r="322" ht="15">
      <c r="R322">
        <v>3.869</v>
      </c>
    </row>
    <row r="323" ht="15">
      <c r="R323">
        <v>3.862</v>
      </c>
    </row>
    <row r="324" ht="15">
      <c r="R324">
        <v>3.866</v>
      </c>
    </row>
    <row r="325" ht="15">
      <c r="R325">
        <v>3.868</v>
      </c>
    </row>
    <row r="326" ht="15">
      <c r="R326">
        <v>3.874</v>
      </c>
    </row>
    <row r="327" ht="15">
      <c r="R327">
        <v>3.89</v>
      </c>
    </row>
    <row r="328" ht="15">
      <c r="R328">
        <v>3.909</v>
      </c>
    </row>
    <row r="329" ht="15">
      <c r="R329">
        <v>3.902</v>
      </c>
    </row>
    <row r="330" ht="15">
      <c r="R330">
        <v>3.901</v>
      </c>
    </row>
    <row r="331" ht="15">
      <c r="R331">
        <v>3.904</v>
      </c>
    </row>
    <row r="332" ht="15">
      <c r="R332">
        <v>3.903</v>
      </c>
    </row>
    <row r="333" ht="15">
      <c r="R333">
        <v>3.91</v>
      </c>
    </row>
    <row r="334" ht="15">
      <c r="R334">
        <v>3.9</v>
      </c>
    </row>
    <row r="335" ht="15">
      <c r="R335">
        <v>3.903</v>
      </c>
    </row>
    <row r="336" ht="15">
      <c r="R336">
        <v>3.902</v>
      </c>
    </row>
    <row r="337" ht="15">
      <c r="R337">
        <v>3.903</v>
      </c>
    </row>
    <row r="338" ht="15">
      <c r="R338">
        <v>3.903</v>
      </c>
    </row>
    <row r="339" ht="15">
      <c r="R339">
        <v>3.905</v>
      </c>
    </row>
    <row r="340" ht="15">
      <c r="R340">
        <v>3.916</v>
      </c>
    </row>
    <row r="341" ht="15">
      <c r="R341">
        <v>3.919</v>
      </c>
    </row>
    <row r="342" ht="15">
      <c r="R342">
        <v>3.901</v>
      </c>
    </row>
    <row r="343" ht="15">
      <c r="R343">
        <v>3.899</v>
      </c>
    </row>
    <row r="344" ht="15">
      <c r="R344">
        <v>3.887</v>
      </c>
    </row>
    <row r="345" ht="15">
      <c r="R345">
        <v>3.887</v>
      </c>
    </row>
    <row r="346" ht="15">
      <c r="R346">
        <v>3.877</v>
      </c>
    </row>
    <row r="347" ht="15">
      <c r="R347">
        <v>3.882</v>
      </c>
    </row>
    <row r="348" ht="15">
      <c r="R348">
        <v>3.903</v>
      </c>
    </row>
    <row r="349" ht="15">
      <c r="R349">
        <v>3.902</v>
      </c>
    </row>
    <row r="350" ht="15">
      <c r="R350">
        <v>3.91</v>
      </c>
    </row>
    <row r="351" ht="15">
      <c r="R351">
        <v>3.92</v>
      </c>
    </row>
    <row r="352" ht="15">
      <c r="R352">
        <v>3.905</v>
      </c>
    </row>
    <row r="353" ht="15">
      <c r="R353">
        <v>3.883</v>
      </c>
    </row>
    <row r="354" ht="15">
      <c r="R354">
        <v>3.85</v>
      </c>
    </row>
    <row r="355" ht="15">
      <c r="R355">
        <v>3.848</v>
      </c>
    </row>
    <row r="356" ht="15">
      <c r="R356">
        <v>3.833</v>
      </c>
    </row>
    <row r="357" ht="15">
      <c r="R357">
        <v>3.844</v>
      </c>
    </row>
    <row r="358" ht="15">
      <c r="R358">
        <v>3.852</v>
      </c>
    </row>
    <row r="359" ht="15">
      <c r="R359">
        <v>3.848</v>
      </c>
    </row>
    <row r="360" ht="15">
      <c r="R360">
        <v>3.855</v>
      </c>
    </row>
    <row r="361" ht="15">
      <c r="R361">
        <v>3.855</v>
      </c>
    </row>
    <row r="362" ht="15">
      <c r="R362">
        <v>3.86</v>
      </c>
    </row>
    <row r="363" ht="15">
      <c r="R363">
        <v>3.857</v>
      </c>
    </row>
    <row r="364" ht="15">
      <c r="R364">
        <v>3.858</v>
      </c>
    </row>
    <row r="365" ht="15">
      <c r="R365">
        <v>3.852</v>
      </c>
    </row>
    <row r="366" ht="15">
      <c r="R366">
        <v>3.858</v>
      </c>
    </row>
    <row r="367" ht="15">
      <c r="R367">
        <v>3.864</v>
      </c>
    </row>
    <row r="368" ht="15">
      <c r="R368">
        <v>3.854</v>
      </c>
    </row>
    <row r="369" ht="15">
      <c r="R369">
        <v>3.856</v>
      </c>
    </row>
    <row r="370" ht="15">
      <c r="R370">
        <v>3.884</v>
      </c>
    </row>
    <row r="371" ht="15">
      <c r="R371">
        <v>3.877</v>
      </c>
    </row>
    <row r="372" ht="15">
      <c r="R372">
        <v>3.865</v>
      </c>
    </row>
    <row r="373" ht="15">
      <c r="R373">
        <v>3.865</v>
      </c>
    </row>
    <row r="374" ht="15">
      <c r="R374">
        <v>3.86</v>
      </c>
    </row>
    <row r="375" ht="15">
      <c r="R375">
        <v>3.846</v>
      </c>
    </row>
    <row r="376" ht="15">
      <c r="R376">
        <v>3.85</v>
      </c>
    </row>
    <row r="377" ht="15">
      <c r="R377">
        <v>3.855</v>
      </c>
    </row>
    <row r="378" ht="15">
      <c r="R378">
        <v>3.876</v>
      </c>
    </row>
    <row r="379" ht="15">
      <c r="R379">
        <v>3.885</v>
      </c>
    </row>
    <row r="380" ht="15">
      <c r="R380">
        <v>3.896</v>
      </c>
    </row>
    <row r="381" ht="15">
      <c r="R381">
        <v>3.888</v>
      </c>
    </row>
    <row r="382" ht="15">
      <c r="R382">
        <v>3.882</v>
      </c>
    </row>
    <row r="383" ht="15">
      <c r="R383">
        <v>3.88</v>
      </c>
    </row>
    <row r="384" ht="15">
      <c r="R384">
        <v>3.862</v>
      </c>
    </row>
    <row r="385" ht="15">
      <c r="R385">
        <v>3.871</v>
      </c>
    </row>
    <row r="386" ht="15">
      <c r="R386">
        <v>3.87</v>
      </c>
    </row>
    <row r="387" ht="15">
      <c r="R387">
        <v>3.888</v>
      </c>
    </row>
    <row r="388" ht="15">
      <c r="R388">
        <v>3.896</v>
      </c>
    </row>
    <row r="389" ht="15">
      <c r="R389">
        <v>3.893</v>
      </c>
    </row>
    <row r="390" ht="15">
      <c r="R390">
        <v>3.906</v>
      </c>
    </row>
    <row r="391" ht="15">
      <c r="R391">
        <v>3.91</v>
      </c>
    </row>
    <row r="392" ht="15">
      <c r="R392">
        <v>3.895</v>
      </c>
    </row>
    <row r="393" ht="15">
      <c r="R393">
        <v>3.89</v>
      </c>
    </row>
    <row r="394" ht="15">
      <c r="R394">
        <v>3.901</v>
      </c>
    </row>
    <row r="395" ht="15">
      <c r="R395">
        <v>3.899</v>
      </c>
    </row>
    <row r="396" ht="15">
      <c r="R396">
        <v>3.885</v>
      </c>
    </row>
    <row r="397" ht="15">
      <c r="R397">
        <v>3.892</v>
      </c>
    </row>
    <row r="398" ht="15">
      <c r="R398">
        <v>3.886</v>
      </c>
    </row>
    <row r="399" ht="15">
      <c r="R399">
        <v>3.874</v>
      </c>
    </row>
    <row r="400" ht="15">
      <c r="R400">
        <v>3.86</v>
      </c>
    </row>
    <row r="401" ht="15">
      <c r="R401">
        <v>3.877</v>
      </c>
    </row>
    <row r="402" ht="15">
      <c r="R402">
        <v>3.886</v>
      </c>
    </row>
    <row r="403" ht="15">
      <c r="R403">
        <v>3.887</v>
      </c>
    </row>
    <row r="404" ht="15">
      <c r="R404">
        <v>3.895</v>
      </c>
    </row>
    <row r="405" ht="15">
      <c r="R405">
        <v>3.904</v>
      </c>
    </row>
    <row r="406" ht="15">
      <c r="R406">
        <v>3.904</v>
      </c>
    </row>
    <row r="407" ht="15">
      <c r="R407">
        <v>3.908</v>
      </c>
    </row>
    <row r="408" ht="15">
      <c r="R408">
        <v>3.902</v>
      </c>
    </row>
    <row r="409" ht="15">
      <c r="R409">
        <v>3.899</v>
      </c>
    </row>
    <row r="410" ht="15">
      <c r="R410">
        <v>3.894</v>
      </c>
    </row>
    <row r="411" ht="15">
      <c r="R411">
        <v>3.905</v>
      </c>
    </row>
    <row r="412" ht="15">
      <c r="R412">
        <v>3.906</v>
      </c>
    </row>
    <row r="413" ht="15">
      <c r="R413">
        <v>3.908</v>
      </c>
    </row>
    <row r="414" ht="15">
      <c r="R414">
        <v>3.909</v>
      </c>
    </row>
    <row r="415" ht="15">
      <c r="R415">
        <v>3.902</v>
      </c>
    </row>
    <row r="416" ht="15">
      <c r="R416">
        <v>3.907</v>
      </c>
    </row>
    <row r="417" ht="15">
      <c r="R417">
        <v>3.906</v>
      </c>
    </row>
    <row r="418" ht="15">
      <c r="R418">
        <v>3.898</v>
      </c>
    </row>
    <row r="419" ht="15">
      <c r="R419">
        <v>3.897</v>
      </c>
    </row>
    <row r="420" ht="15">
      <c r="R420">
        <v>3.902</v>
      </c>
    </row>
    <row r="421" ht="15">
      <c r="R421">
        <v>3.906</v>
      </c>
    </row>
    <row r="422" ht="15">
      <c r="R422">
        <v>3.883</v>
      </c>
    </row>
    <row r="423" ht="15">
      <c r="R423">
        <v>3.887</v>
      </c>
    </row>
    <row r="424" ht="15">
      <c r="R424">
        <v>3.904</v>
      </c>
    </row>
    <row r="425" ht="15">
      <c r="R425">
        <v>3.892</v>
      </c>
    </row>
    <row r="426" ht="15">
      <c r="R426">
        <v>3.894</v>
      </c>
    </row>
    <row r="427" ht="15">
      <c r="R427">
        <v>3.92</v>
      </c>
    </row>
    <row r="428" ht="15">
      <c r="R428">
        <v>3.931</v>
      </c>
    </row>
    <row r="429" ht="15">
      <c r="R429">
        <v>3.926</v>
      </c>
    </row>
    <row r="430" ht="15">
      <c r="R430">
        <v>3.933</v>
      </c>
    </row>
    <row r="431" ht="15">
      <c r="R431">
        <v>3.933</v>
      </c>
    </row>
    <row r="432" ht="15">
      <c r="R432">
        <v>3.916</v>
      </c>
    </row>
    <row r="433" ht="15">
      <c r="R433">
        <v>3.897</v>
      </c>
    </row>
    <row r="434" ht="15">
      <c r="R434">
        <v>3.911</v>
      </c>
    </row>
    <row r="435" ht="15">
      <c r="R435">
        <v>3.899</v>
      </c>
    </row>
    <row r="436" ht="15">
      <c r="R436">
        <v>3.894</v>
      </c>
    </row>
    <row r="437" ht="15">
      <c r="R437">
        <v>3.898</v>
      </c>
    </row>
    <row r="438" ht="15">
      <c r="R438">
        <v>3.905</v>
      </c>
    </row>
    <row r="439" ht="15">
      <c r="R439">
        <v>3.901</v>
      </c>
    </row>
    <row r="440" ht="15">
      <c r="R440">
        <v>3.905</v>
      </c>
    </row>
    <row r="441" ht="15">
      <c r="R441">
        <v>3.904</v>
      </c>
    </row>
    <row r="442" ht="15">
      <c r="R442">
        <v>3.892</v>
      </c>
    </row>
    <row r="443" ht="15">
      <c r="R443">
        <v>3.908</v>
      </c>
    </row>
    <row r="444" ht="15">
      <c r="R444">
        <v>3.913</v>
      </c>
    </row>
    <row r="445" ht="15">
      <c r="R445">
        <v>3.906</v>
      </c>
    </row>
    <row r="446" ht="15">
      <c r="R446">
        <v>3.886</v>
      </c>
    </row>
    <row r="447" ht="15">
      <c r="R447">
        <v>3.889</v>
      </c>
    </row>
    <row r="448" ht="15">
      <c r="R448">
        <v>3.9</v>
      </c>
    </row>
    <row r="449" ht="15">
      <c r="R449">
        <v>3.882</v>
      </c>
    </row>
    <row r="450" ht="15">
      <c r="R450">
        <v>3.873</v>
      </c>
    </row>
    <row r="451" ht="15">
      <c r="R451">
        <v>3.875</v>
      </c>
    </row>
    <row r="452" ht="15">
      <c r="R452">
        <v>3.867</v>
      </c>
    </row>
    <row r="453" ht="15">
      <c r="R453">
        <v>3.869</v>
      </c>
    </row>
    <row r="454" ht="15">
      <c r="R454">
        <v>3.865</v>
      </c>
    </row>
    <row r="455" ht="15">
      <c r="R455">
        <v>3.868</v>
      </c>
    </row>
    <row r="456" ht="15">
      <c r="R456">
        <v>3.878</v>
      </c>
    </row>
    <row r="457" ht="15">
      <c r="R457">
        <v>3.896</v>
      </c>
    </row>
    <row r="458" ht="15">
      <c r="R458">
        <v>3.892</v>
      </c>
    </row>
    <row r="459" ht="15">
      <c r="R459">
        <v>3.904</v>
      </c>
    </row>
    <row r="460" ht="15">
      <c r="R460">
        <v>3.899</v>
      </c>
    </row>
    <row r="461" ht="15">
      <c r="R461">
        <v>3.904</v>
      </c>
    </row>
    <row r="462" ht="15">
      <c r="R462">
        <v>3.903</v>
      </c>
    </row>
    <row r="463" ht="15">
      <c r="R463">
        <v>3.902</v>
      </c>
    </row>
    <row r="464" ht="15">
      <c r="R464">
        <v>3.904</v>
      </c>
    </row>
    <row r="465" ht="15">
      <c r="R465">
        <v>3.902</v>
      </c>
    </row>
    <row r="466" ht="15">
      <c r="R466">
        <v>3.887</v>
      </c>
    </row>
    <row r="467" ht="15">
      <c r="R467">
        <v>3.876</v>
      </c>
    </row>
    <row r="468" ht="15">
      <c r="R468">
        <v>3.87</v>
      </c>
    </row>
    <row r="469" ht="15">
      <c r="R469">
        <v>3.875</v>
      </c>
    </row>
    <row r="470" ht="15">
      <c r="R470">
        <v>3.866</v>
      </c>
    </row>
    <row r="471" ht="15">
      <c r="R471">
        <v>3.88</v>
      </c>
    </row>
    <row r="472" ht="15">
      <c r="R472">
        <v>3.889</v>
      </c>
    </row>
    <row r="473" ht="15">
      <c r="R473">
        <v>3.873</v>
      </c>
    </row>
    <row r="474" ht="15">
      <c r="R474">
        <v>3.873</v>
      </c>
    </row>
    <row r="475" ht="15">
      <c r="R475">
        <v>3.871</v>
      </c>
    </row>
    <row r="476" ht="15">
      <c r="R476">
        <v>3.871</v>
      </c>
    </row>
    <row r="477" ht="15">
      <c r="R477">
        <v>3.869</v>
      </c>
    </row>
    <row r="478" ht="15">
      <c r="R478">
        <v>3.873</v>
      </c>
    </row>
    <row r="479" ht="15">
      <c r="R479">
        <v>3.878</v>
      </c>
    </row>
    <row r="480" ht="15">
      <c r="R480">
        <v>3.875</v>
      </c>
    </row>
    <row r="481" ht="15">
      <c r="R481">
        <v>3.884</v>
      </c>
    </row>
    <row r="482" ht="15">
      <c r="R482">
        <v>3.878</v>
      </c>
    </row>
    <row r="483" ht="15">
      <c r="R483">
        <v>3.865</v>
      </c>
    </row>
    <row r="484" ht="15">
      <c r="R484">
        <v>3.872</v>
      </c>
    </row>
    <row r="485" ht="15">
      <c r="R485">
        <v>3.873</v>
      </c>
    </row>
    <row r="486" ht="15">
      <c r="R486">
        <v>3.863</v>
      </c>
    </row>
    <row r="487" ht="15">
      <c r="R487">
        <v>3.857</v>
      </c>
    </row>
    <row r="488" ht="15">
      <c r="R488">
        <v>3.864</v>
      </c>
    </row>
    <row r="489" ht="15">
      <c r="R489">
        <v>3.864</v>
      </c>
    </row>
    <row r="490" ht="15">
      <c r="R490">
        <v>3.854</v>
      </c>
    </row>
    <row r="491" ht="15">
      <c r="R491">
        <v>3.857</v>
      </c>
    </row>
    <row r="492" ht="15">
      <c r="R492">
        <v>3.85</v>
      </c>
    </row>
    <row r="493" ht="15">
      <c r="R493">
        <v>3.864</v>
      </c>
    </row>
    <row r="494" ht="15">
      <c r="R494">
        <v>3.856</v>
      </c>
    </row>
    <row r="495" ht="15">
      <c r="R495">
        <v>3.855</v>
      </c>
    </row>
    <row r="496" ht="15">
      <c r="R496">
        <v>3.856</v>
      </c>
    </row>
    <row r="497" ht="15">
      <c r="R497">
        <v>3.846</v>
      </c>
    </row>
    <row r="498" ht="15">
      <c r="R498">
        <v>3.843</v>
      </c>
    </row>
    <row r="499" ht="15">
      <c r="R499">
        <v>3.837</v>
      </c>
    </row>
    <row r="500" ht="15">
      <c r="R500">
        <v>3.837</v>
      </c>
    </row>
    <row r="501" ht="15">
      <c r="R501">
        <v>3.842</v>
      </c>
    </row>
    <row r="502" ht="15">
      <c r="R502">
        <v>3.841</v>
      </c>
    </row>
    <row r="503" ht="15">
      <c r="R503">
        <v>3.842</v>
      </c>
    </row>
    <row r="504" ht="15">
      <c r="R504">
        <v>3.85</v>
      </c>
    </row>
    <row r="505" ht="15">
      <c r="R505">
        <v>3.866</v>
      </c>
    </row>
    <row r="506" ht="15">
      <c r="R506">
        <v>3.863</v>
      </c>
    </row>
    <row r="507" ht="15">
      <c r="R507">
        <v>3.869</v>
      </c>
    </row>
    <row r="508" ht="15">
      <c r="R508">
        <v>3.878</v>
      </c>
    </row>
    <row r="509" ht="15">
      <c r="R509">
        <v>3.876</v>
      </c>
    </row>
    <row r="510" ht="15">
      <c r="R510">
        <v>3.858</v>
      </c>
    </row>
    <row r="511" ht="15">
      <c r="R511">
        <v>3.864</v>
      </c>
    </row>
    <row r="512" ht="15">
      <c r="R512">
        <v>3.865</v>
      </c>
    </row>
    <row r="513" ht="15">
      <c r="R513">
        <v>3.854</v>
      </c>
    </row>
    <row r="514" ht="15">
      <c r="R514">
        <v>3.842</v>
      </c>
    </row>
    <row r="515" ht="15">
      <c r="R515">
        <v>3.856</v>
      </c>
    </row>
    <row r="516" ht="15">
      <c r="R516">
        <v>3.864</v>
      </c>
    </row>
    <row r="517" ht="15">
      <c r="R517">
        <v>3.864</v>
      </c>
    </row>
    <row r="518" ht="15">
      <c r="R518">
        <v>3.866</v>
      </c>
    </row>
    <row r="519" ht="15">
      <c r="R519">
        <v>3.881</v>
      </c>
    </row>
    <row r="520" ht="15">
      <c r="R520">
        <v>3.88</v>
      </c>
    </row>
    <row r="521" ht="15">
      <c r="R521">
        <v>3.864</v>
      </c>
    </row>
    <row r="522" ht="15">
      <c r="R522">
        <v>3.854</v>
      </c>
    </row>
    <row r="523" ht="15">
      <c r="R523">
        <v>3.844</v>
      </c>
    </row>
    <row r="524" ht="15">
      <c r="R524">
        <v>3.858</v>
      </c>
    </row>
    <row r="525" ht="15">
      <c r="R525">
        <v>3.874</v>
      </c>
    </row>
    <row r="526" ht="15">
      <c r="R526">
        <v>3.88</v>
      </c>
    </row>
    <row r="527" ht="15">
      <c r="R527">
        <v>3.898</v>
      </c>
    </row>
    <row r="528" ht="15">
      <c r="R528">
        <v>3.903</v>
      </c>
    </row>
    <row r="529" ht="15">
      <c r="R529">
        <v>3.896</v>
      </c>
    </row>
    <row r="530" ht="15">
      <c r="R530">
        <v>3.882</v>
      </c>
    </row>
    <row r="531" ht="15">
      <c r="R531">
        <v>3.879</v>
      </c>
    </row>
    <row r="532" ht="15">
      <c r="R532">
        <v>3.867</v>
      </c>
    </row>
    <row r="533" ht="15">
      <c r="R533">
        <v>3.865</v>
      </c>
    </row>
    <row r="534" ht="15">
      <c r="R534">
        <v>3.858</v>
      </c>
    </row>
    <row r="535" ht="15">
      <c r="R535">
        <v>3.867</v>
      </c>
    </row>
    <row r="536" ht="15">
      <c r="R536">
        <v>3.852</v>
      </c>
    </row>
    <row r="537" ht="15">
      <c r="R537">
        <v>3.861</v>
      </c>
    </row>
    <row r="538" ht="15">
      <c r="R538">
        <v>3.88</v>
      </c>
    </row>
    <row r="539" ht="15">
      <c r="R539">
        <v>3.888</v>
      </c>
    </row>
    <row r="540" ht="15">
      <c r="R540">
        <v>3.897</v>
      </c>
    </row>
    <row r="541" ht="15">
      <c r="R541">
        <v>3.904</v>
      </c>
    </row>
    <row r="542" ht="15">
      <c r="R542">
        <v>3.894</v>
      </c>
    </row>
    <row r="543" ht="15">
      <c r="R543">
        <v>3.886</v>
      </c>
    </row>
    <row r="544" ht="15">
      <c r="R544">
        <v>3.872</v>
      </c>
    </row>
    <row r="545" ht="15">
      <c r="R545">
        <v>3.857</v>
      </c>
    </row>
    <row r="546" ht="15">
      <c r="R546">
        <v>3.868</v>
      </c>
    </row>
    <row r="547" ht="15">
      <c r="R547">
        <v>3.879</v>
      </c>
    </row>
    <row r="548" ht="15">
      <c r="R548">
        <v>3.883</v>
      </c>
    </row>
    <row r="549" ht="15">
      <c r="R549">
        <v>3.888</v>
      </c>
    </row>
    <row r="550" ht="15">
      <c r="R550">
        <v>3.909</v>
      </c>
    </row>
    <row r="551" ht="15">
      <c r="R551">
        <v>3.899</v>
      </c>
    </row>
    <row r="552" ht="15">
      <c r="R552">
        <v>3.888</v>
      </c>
    </row>
    <row r="553" ht="15">
      <c r="R553">
        <v>3.875</v>
      </c>
    </row>
    <row r="554" ht="15">
      <c r="R554">
        <v>3.875</v>
      </c>
    </row>
    <row r="555" ht="15">
      <c r="R555">
        <v>3.876</v>
      </c>
    </row>
    <row r="556" ht="15">
      <c r="R556">
        <v>3.858</v>
      </c>
    </row>
    <row r="557" ht="15">
      <c r="R557">
        <v>3.858</v>
      </c>
    </row>
    <row r="558" ht="15">
      <c r="R558">
        <v>3.849</v>
      </c>
    </row>
    <row r="559" ht="15">
      <c r="R559">
        <v>3.853</v>
      </c>
    </row>
    <row r="560" ht="15">
      <c r="R560">
        <v>3.861</v>
      </c>
    </row>
    <row r="561" ht="15">
      <c r="R561">
        <v>3.873</v>
      </c>
    </row>
    <row r="562" ht="15">
      <c r="R562">
        <v>3.89</v>
      </c>
    </row>
    <row r="563" ht="15">
      <c r="R563">
        <v>3.884</v>
      </c>
    </row>
    <row r="564" ht="15">
      <c r="R564">
        <v>3.886</v>
      </c>
    </row>
    <row r="565" ht="15">
      <c r="R565">
        <v>3.88</v>
      </c>
    </row>
    <row r="566" ht="15">
      <c r="R566">
        <v>3.872</v>
      </c>
    </row>
    <row r="567" ht="15">
      <c r="R567">
        <v>3.856</v>
      </c>
    </row>
    <row r="568" ht="15">
      <c r="R568">
        <v>3.849</v>
      </c>
    </row>
    <row r="569" ht="15">
      <c r="R569">
        <v>3.842</v>
      </c>
    </row>
    <row r="570" ht="15">
      <c r="R570">
        <v>3.838</v>
      </c>
    </row>
    <row r="571" ht="15">
      <c r="R571">
        <v>3.836</v>
      </c>
    </row>
    <row r="572" ht="15">
      <c r="R572">
        <v>3.822</v>
      </c>
    </row>
    <row r="573" ht="15">
      <c r="R573">
        <v>3.817</v>
      </c>
    </row>
    <row r="574" ht="15">
      <c r="R574">
        <v>3.819</v>
      </c>
    </row>
    <row r="575" ht="15">
      <c r="R575">
        <v>3.825</v>
      </c>
    </row>
    <row r="576" ht="15">
      <c r="R576">
        <v>3.832</v>
      </c>
    </row>
    <row r="577" ht="15">
      <c r="R577">
        <v>3.841</v>
      </c>
    </row>
    <row r="578" ht="15">
      <c r="R578">
        <v>3.864</v>
      </c>
    </row>
    <row r="579" ht="15">
      <c r="R579">
        <v>3.867</v>
      </c>
    </row>
    <row r="580" ht="15">
      <c r="R580">
        <v>3.87</v>
      </c>
    </row>
    <row r="581" ht="15">
      <c r="R581">
        <v>3.864</v>
      </c>
    </row>
    <row r="582" ht="15">
      <c r="R582">
        <v>3.867</v>
      </c>
    </row>
    <row r="583" ht="15">
      <c r="R583">
        <v>3.872</v>
      </c>
    </row>
    <row r="584" ht="15">
      <c r="R584">
        <v>3.906</v>
      </c>
    </row>
  </sheetData>
  <sheetProtection selectLockedCells="1" selectUnlockedCells="1"/>
  <mergeCells count="2">
    <mergeCell ref="J2:U2"/>
    <mergeCell ref="W2:A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PageLayoutView="0" workbookViewId="0" topLeftCell="A1">
      <selection activeCell="H15" sqref="H15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25.421875" style="0" customWidth="1"/>
  </cols>
  <sheetData>
    <row r="3" spans="2:6" ht="15">
      <c r="B3" s="23"/>
      <c r="C3" s="22"/>
      <c r="D3" s="23"/>
      <c r="E3" s="23"/>
      <c r="F3" s="23"/>
    </row>
    <row r="4" spans="2:4" ht="15">
      <c r="B4" s="1"/>
      <c r="C4" s="2"/>
      <c r="D4" s="2"/>
    </row>
    <row r="5" spans="2:6" ht="33" customHeight="1" thickBot="1">
      <c r="B5" s="3" t="s">
        <v>0</v>
      </c>
      <c r="C5" s="5" t="s">
        <v>1</v>
      </c>
      <c r="D5" s="5" t="s">
        <v>12</v>
      </c>
      <c r="E5" s="5" t="s">
        <v>13</v>
      </c>
      <c r="F5" s="24" t="s">
        <v>4</v>
      </c>
    </row>
    <row r="6" spans="2:6" ht="15">
      <c r="B6" s="7">
        <v>0</v>
      </c>
      <c r="C6" s="38">
        <v>1201.1</v>
      </c>
      <c r="D6" s="38">
        <v>1201.3</v>
      </c>
      <c r="E6" s="39">
        <v>18.4</v>
      </c>
      <c r="F6" s="10">
        <f>100-(C6/(D6/100))</f>
        <v>0.01664863065013833</v>
      </c>
    </row>
    <row r="7" spans="2:6" ht="15">
      <c r="B7" s="11">
        <v>0.1</v>
      </c>
      <c r="C7" s="15">
        <v>1199</v>
      </c>
      <c r="D7" s="15">
        <v>1202.1</v>
      </c>
      <c r="E7" s="23">
        <v>18.4</v>
      </c>
      <c r="F7" s="14">
        <f aca="true" t="shared" si="0" ref="F7:F16">100-(C7/(D7/100))</f>
        <v>0.2578820397637429</v>
      </c>
    </row>
    <row r="8" spans="2:6" ht="15">
      <c r="B8" s="11">
        <v>0.2</v>
      </c>
      <c r="C8" s="15">
        <v>1203</v>
      </c>
      <c r="D8" s="15">
        <v>1204.3</v>
      </c>
      <c r="E8" s="23">
        <v>18.4</v>
      </c>
      <c r="F8" s="14">
        <f t="shared" si="0"/>
        <v>0.10794652495225421</v>
      </c>
    </row>
    <row r="9" spans="2:6" ht="15">
      <c r="B9" s="11">
        <v>0.3</v>
      </c>
      <c r="C9" s="15">
        <v>1210</v>
      </c>
      <c r="D9" s="15">
        <v>1250.2</v>
      </c>
      <c r="E9" s="23">
        <v>18.5</v>
      </c>
      <c r="F9" s="14">
        <f t="shared" si="0"/>
        <v>3.2154855223164276</v>
      </c>
    </row>
    <row r="10" spans="2:6" ht="15">
      <c r="B10" s="11">
        <v>0.4</v>
      </c>
      <c r="C10" s="15">
        <v>1534</v>
      </c>
      <c r="D10" s="15">
        <v>1510.3</v>
      </c>
      <c r="E10" s="23">
        <v>21.8</v>
      </c>
      <c r="F10" s="14">
        <f t="shared" si="0"/>
        <v>-1.5692246573528479</v>
      </c>
    </row>
    <row r="11" spans="2:6" ht="15">
      <c r="B11" s="11">
        <v>0.5</v>
      </c>
      <c r="C11" s="15">
        <v>1891</v>
      </c>
      <c r="D11" s="15">
        <v>1815.2</v>
      </c>
      <c r="E11" s="23">
        <v>27.4</v>
      </c>
      <c r="F11" s="14">
        <f t="shared" si="0"/>
        <v>-4.175848391361825</v>
      </c>
    </row>
    <row r="12" spans="2:6" ht="15">
      <c r="B12" s="11">
        <v>0.6</v>
      </c>
      <c r="C12" s="15">
        <v>2228</v>
      </c>
      <c r="D12" s="15">
        <v>2184.5</v>
      </c>
      <c r="E12" s="23">
        <v>32</v>
      </c>
      <c r="F12" s="14">
        <f t="shared" si="0"/>
        <v>-1.9913023575188902</v>
      </c>
    </row>
    <row r="13" spans="2:6" ht="15">
      <c r="B13" s="11">
        <v>0.7</v>
      </c>
      <c r="C13" s="15">
        <v>2538.2</v>
      </c>
      <c r="D13" s="15">
        <v>2455.2</v>
      </c>
      <c r="E13" s="23">
        <v>35.8</v>
      </c>
      <c r="F13" s="14">
        <f t="shared" si="0"/>
        <v>-3.3805799934832095</v>
      </c>
    </row>
    <row r="14" spans="2:6" ht="15">
      <c r="B14" s="11">
        <v>0.8</v>
      </c>
      <c r="C14" s="28">
        <v>2801.1</v>
      </c>
      <c r="D14" s="28">
        <v>2711</v>
      </c>
      <c r="E14" s="23">
        <v>39.1</v>
      </c>
      <c r="F14" s="14">
        <f t="shared" si="0"/>
        <v>-3.3234968646255965</v>
      </c>
    </row>
    <row r="15" spans="2:6" ht="15">
      <c r="B15" s="11">
        <v>0.9</v>
      </c>
      <c r="C15" s="28">
        <v>3024.5</v>
      </c>
      <c r="D15" s="28">
        <v>2974</v>
      </c>
      <c r="E15" s="23">
        <v>41.6</v>
      </c>
      <c r="F15" s="14">
        <f t="shared" si="0"/>
        <v>-1.6980497646267736</v>
      </c>
    </row>
    <row r="16" spans="2:6" ht="15.75" thickBot="1">
      <c r="B16" s="16">
        <v>1</v>
      </c>
      <c r="C16" s="31">
        <v>3189</v>
      </c>
      <c r="D16" s="31">
        <v>3197.5</v>
      </c>
      <c r="E16" s="40">
        <v>43.9</v>
      </c>
      <c r="F16" s="20">
        <f t="shared" si="0"/>
        <v>0.26583268178264063</v>
      </c>
    </row>
    <row r="17" spans="2:6" ht="15">
      <c r="B17" s="21"/>
      <c r="C17" s="22"/>
      <c r="D17" s="23"/>
      <c r="E17" s="23"/>
      <c r="F17" s="23"/>
    </row>
    <row r="18" spans="2:6" ht="15">
      <c r="B18" s="21"/>
      <c r="C18" s="22"/>
      <c r="D18" s="23"/>
      <c r="E18" s="23"/>
      <c r="F18" s="23"/>
    </row>
    <row r="20" spans="2:6" ht="33" customHeight="1" thickBot="1">
      <c r="B20" s="3" t="s">
        <v>5</v>
      </c>
      <c r="C20" s="5" t="s">
        <v>1</v>
      </c>
      <c r="D20" s="5" t="s">
        <v>12</v>
      </c>
      <c r="E20" s="5" t="s">
        <v>13</v>
      </c>
      <c r="F20" s="24" t="s">
        <v>4</v>
      </c>
    </row>
    <row r="21" spans="2:6" ht="15">
      <c r="B21" s="25">
        <v>1</v>
      </c>
      <c r="C21" s="26"/>
      <c r="D21" s="41"/>
      <c r="E21" s="26"/>
      <c r="F21" s="14" t="e">
        <f aca="true" t="shared" si="1" ref="F21:F32">100-(C21/(D21/100))</f>
        <v>#DIV/0!</v>
      </c>
    </row>
    <row r="22" spans="2:6" ht="15">
      <c r="B22" s="27">
        <v>2</v>
      </c>
      <c r="C22" s="21"/>
      <c r="D22" s="28"/>
      <c r="E22" s="21"/>
      <c r="F22" s="14" t="e">
        <f t="shared" si="1"/>
        <v>#DIV/0!</v>
      </c>
    </row>
    <row r="23" spans="2:6" ht="15">
      <c r="B23" s="27">
        <v>3</v>
      </c>
      <c r="C23" s="28"/>
      <c r="D23" s="28"/>
      <c r="E23" s="21"/>
      <c r="F23" s="14" t="e">
        <f t="shared" si="1"/>
        <v>#DIV/0!</v>
      </c>
    </row>
    <row r="24" spans="2:6" ht="15">
      <c r="B24" s="27">
        <v>4.5</v>
      </c>
      <c r="C24" s="28">
        <v>1358.3</v>
      </c>
      <c r="D24" s="28">
        <v>1358.3</v>
      </c>
      <c r="E24" s="21">
        <v>19.9</v>
      </c>
      <c r="F24" s="14">
        <f t="shared" si="1"/>
        <v>0</v>
      </c>
    </row>
    <row r="25" spans="2:6" ht="15">
      <c r="B25" s="27">
        <v>5</v>
      </c>
      <c r="C25" s="28">
        <v>1593.1</v>
      </c>
      <c r="D25" s="28">
        <v>1542</v>
      </c>
      <c r="E25" s="21">
        <v>22.1</v>
      </c>
      <c r="F25" s="14">
        <f t="shared" si="1"/>
        <v>-3.313878080415037</v>
      </c>
    </row>
    <row r="26" spans="2:6" ht="15">
      <c r="B26" s="27">
        <v>6</v>
      </c>
      <c r="C26" s="28">
        <v>1901.4</v>
      </c>
      <c r="D26" s="28">
        <v>1829.3</v>
      </c>
      <c r="E26" s="21">
        <v>26.4</v>
      </c>
      <c r="F26" s="14">
        <f t="shared" si="1"/>
        <v>-3.9413983490952944</v>
      </c>
    </row>
    <row r="27" spans="2:6" ht="15">
      <c r="B27" s="27">
        <v>7</v>
      </c>
      <c r="C27" s="28">
        <v>2199.3</v>
      </c>
      <c r="D27" s="28">
        <v>2096</v>
      </c>
      <c r="E27" s="21">
        <v>31</v>
      </c>
      <c r="F27" s="14">
        <f t="shared" si="1"/>
        <v>-4.928435114503827</v>
      </c>
    </row>
    <row r="28" spans="2:6" ht="15">
      <c r="B28" s="27">
        <v>8</v>
      </c>
      <c r="C28" s="28">
        <v>2442.1</v>
      </c>
      <c r="D28" s="28">
        <v>2301.2</v>
      </c>
      <c r="E28" s="21">
        <v>33.7</v>
      </c>
      <c r="F28" s="14">
        <f t="shared" si="1"/>
        <v>-6.122892403963164</v>
      </c>
    </row>
    <row r="29" spans="2:6" ht="15">
      <c r="B29" s="27">
        <v>9</v>
      </c>
      <c r="C29" s="28">
        <v>2647</v>
      </c>
      <c r="D29" s="28">
        <v>2576.1</v>
      </c>
      <c r="E29" s="21">
        <v>37.5</v>
      </c>
      <c r="F29" s="14">
        <f t="shared" si="1"/>
        <v>-2.752222351616794</v>
      </c>
    </row>
    <row r="30" spans="2:6" ht="15">
      <c r="B30" s="27">
        <v>10</v>
      </c>
      <c r="C30" s="28">
        <v>2909</v>
      </c>
      <c r="D30" s="28">
        <v>2801.2</v>
      </c>
      <c r="E30" s="21">
        <v>39.8</v>
      </c>
      <c r="F30" s="14">
        <f t="shared" si="1"/>
        <v>-3.8483507068399376</v>
      </c>
    </row>
    <row r="31" spans="2:6" ht="15">
      <c r="B31" s="27">
        <v>11</v>
      </c>
      <c r="C31" s="28">
        <v>3125</v>
      </c>
      <c r="D31" s="28">
        <v>2987</v>
      </c>
      <c r="E31" s="21">
        <v>42</v>
      </c>
      <c r="F31" s="14">
        <f t="shared" si="1"/>
        <v>-4.620020087043855</v>
      </c>
    </row>
    <row r="32" spans="2:6" ht="15">
      <c r="B32" s="29">
        <v>12</v>
      </c>
      <c r="C32" s="31">
        <v>3342</v>
      </c>
      <c r="D32" s="31">
        <v>3196.8</v>
      </c>
      <c r="E32" s="30">
        <v>43.9</v>
      </c>
      <c r="F32" s="20">
        <f t="shared" si="1"/>
        <v>-4.542042042042027</v>
      </c>
    </row>
    <row r="33" spans="3:6" ht="15">
      <c r="C33" s="42"/>
      <c r="D33" s="42"/>
      <c r="E33" s="42"/>
      <c r="F33" s="42"/>
    </row>
    <row r="34" spans="2:3" ht="15">
      <c r="B34" s="43" t="s">
        <v>14</v>
      </c>
      <c r="C34" s="44">
        <v>4.2</v>
      </c>
    </row>
    <row r="35" spans="2:3" ht="15">
      <c r="B35" s="45" t="s">
        <v>15</v>
      </c>
      <c r="C35" s="46">
        <v>4.1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spiker</cp:lastModifiedBy>
  <dcterms:created xsi:type="dcterms:W3CDTF">2006-09-28T05:33:49Z</dcterms:created>
  <dcterms:modified xsi:type="dcterms:W3CDTF">2015-06-21T21:39:32Z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