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9080" windowHeight="13260" tabRatio="761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<sst xmlns="http://schemas.openxmlformats.org/spreadsheetml/2006/main" count="41" uniqueCount="40">
  <si>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HDD - Windows Defender, Мбайт/с </t>
  </si>
  <si>
    <t xml:space="preserve">HDD - Gaming, Мбайт/с </t>
  </si>
  <si>
    <t xml:space="preserve">HDD - Photo Gallery, Мбайт/с </t>
  </si>
  <si>
    <t xml:space="preserve">HDD - Vista startup, Мбайт/с </t>
  </si>
  <si>
    <t xml:space="preserve">HDD - Movie Maker, Мбайт/с </t>
  </si>
  <si>
    <t xml:space="preserve">HDD - Media Center, Мбайт/с </t>
  </si>
  <si>
    <t xml:space="preserve">HDD - Media Player, Мбайт/с </t>
  </si>
  <si>
    <t xml:space="preserve">HDD - Application Loading, Мбайт/с </t>
  </si>
  <si>
    <t xml:space="preserve">HD Video Playback, Мбайт/с </t>
  </si>
  <si>
    <t xml:space="preserve">2x HD Playback, Мбайт/с </t>
  </si>
  <si>
    <t xml:space="preserve">4x HD Playback, Мбайт/с </t>
  </si>
  <si>
    <t xml:space="preserve">HD Video Record, Мбайт/с </t>
  </si>
  <si>
    <t xml:space="preserve">HD Playback and Record, Мбайт/с </t>
  </si>
  <si>
    <t xml:space="preserve">Content Creation, Мбайт/с </t>
  </si>
  <si>
    <t xml:space="preserve">Office Productivity, Мбайт/с </t>
  </si>
  <si>
    <t xml:space="preserve">File copy to NAS, Мбайт/с </t>
  </si>
  <si>
    <t xml:space="preserve">File copy from NAS, Мбайт/с </t>
  </si>
  <si>
    <t xml:space="preserve">Dir copy to NAS, Мбайт/с </t>
  </si>
  <si>
    <t xml:space="preserve">Dir copy from NAS, Мбайт/с </t>
  </si>
  <si>
    <t xml:space="preserve">Photo Album, Мбайт/с </t>
  </si>
  <si>
    <t>ATTO 2.41, чтение (max), Мбайт/с</t>
  </si>
  <si>
    <t>ATTO 2.41, запись (max), Мбайт/с</t>
  </si>
  <si>
    <t xml:space="preserve">HDD - XP Startup, Мбайт/с </t>
  </si>
  <si>
    <t xml:space="preserve">HDD - General Usage, Мбайт/с </t>
  </si>
  <si>
    <t xml:space="preserve">HDD - Virus Scan, Мбайт/с </t>
  </si>
  <si>
    <t xml:space="preserve">HDD - File Write, Мбайт/с </t>
  </si>
  <si>
    <t>PCMark05, HDD Score</t>
  </si>
  <si>
    <t>Intel NASPT 1.7, overall (Мбайт/с)</t>
  </si>
  <si>
    <t>Накопитель</t>
  </si>
  <si>
    <t>SSD PNY 128GB</t>
  </si>
  <si>
    <t>RAID 0 of  4 HDD, WC=no</t>
  </si>
  <si>
    <t>RAID 0 of  4 HDD, WC=yes</t>
  </si>
  <si>
    <t>RAID 5 of  4 HDD, WC=yes</t>
  </si>
  <si>
    <t>RAID 5 of  4 HDD, WC=no</t>
  </si>
  <si>
    <t>PCMark Vantage (x86), HDD Score</t>
  </si>
  <si>
    <t>HD Tach RW 3, Random Access, мс</t>
  </si>
  <si>
    <t xml:space="preserve">HD Tach RW 3, Average Read, Мбайт/с </t>
  </si>
  <si>
    <t xml:space="preserve">HD Tach RW 3, Average Write, Мбайт/с </t>
  </si>
  <si>
    <t xml:space="preserve">HD Tach RW 3, Burst Speed, Мбайт/с </t>
  </si>
  <si>
    <t>Seagate Barracuda XT ST32000641AS single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</si>
</sst>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"/>
    <numFmt numFmtId="177" formatCode="[$€-2]\ ###,000_);[Red]\([$€-2]\ ###,000\)"/>
    <numFmt numFmtId="178" formatCode="0.0&quot; &quot;"/>
    <numFmt numFmtId="179" formatCode="0.000"/>
    <numFmt numFmtId="180" formatCode="0&quot; &quot;"/>
    <numFmt numFmtId="181" formatCode="0.0&quot; MB/s&quot;"/>
    <numFmt numFmtId="182" formatCode="0.0000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176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5.875" style="0" customWidth="1"/>
    <col min="2" max="2" width="10.125" style="4" customWidth="1"/>
    <col min="3" max="3" width="9.625" style="4" customWidth="1"/>
    <col min="4" max="6" width="10.125" style="4" customWidth="1"/>
    <col min="7" max="7" width="10.75390625" style="4" customWidth="1"/>
  </cols>
  <sheetData>
    <row r="1" spans="1:7" ht="99.75" customHeight="1">
      <c r="A1" s="13" t="s">
        <v>28</v>
      </c>
      <c r="B1" s="10" t="s">
        <v>29</v>
      </c>
      <c r="C1" s="10" t="s">
        <v>31</v>
      </c>
      <c r="D1" s="10" t="s">
        <v>30</v>
      </c>
      <c r="E1" s="10" t="s">
        <v>32</v>
      </c>
      <c r="F1" s="10" t="s">
        <v>33</v>
      </c>
      <c r="G1" s="11" t="s">
        <v>39</v>
      </c>
    </row>
    <row r="2" spans="1:7" s="3" customFormat="1" ht="12.75">
      <c r="A2" s="15" t="s">
        <v>35</v>
      </c>
      <c r="B2" s="5">
        <v>0.1</v>
      </c>
      <c r="C2" s="5">
        <v>11.4</v>
      </c>
      <c r="D2" s="6">
        <v>11.3</v>
      </c>
      <c r="E2" s="6">
        <v>12.1</v>
      </c>
      <c r="F2" s="22">
        <v>12</v>
      </c>
      <c r="G2" s="6">
        <v>16.7</v>
      </c>
    </row>
    <row r="3" spans="1:7" ht="12.75">
      <c r="A3" s="15" t="s">
        <v>36</v>
      </c>
      <c r="B3" s="5">
        <v>217.1</v>
      </c>
      <c r="C3" s="5">
        <v>411</v>
      </c>
      <c r="D3" s="4">
        <v>185.3</v>
      </c>
      <c r="E3" s="4">
        <v>230.9</v>
      </c>
      <c r="F3" s="4">
        <v>213.3</v>
      </c>
      <c r="G3" s="4">
        <v>118.8</v>
      </c>
    </row>
    <row r="4" spans="1:7" ht="12.75">
      <c r="A4" s="15" t="s">
        <v>37</v>
      </c>
      <c r="B4" s="5">
        <v>164.9</v>
      </c>
      <c r="C4" s="5">
        <v>413</v>
      </c>
      <c r="D4" s="4">
        <v>180.8</v>
      </c>
      <c r="E4" s="4">
        <v>151.9</v>
      </c>
      <c r="F4" s="4">
        <v>25.8</v>
      </c>
      <c r="G4" s="4">
        <v>112.1</v>
      </c>
    </row>
    <row r="5" spans="1:7" ht="12.75">
      <c r="A5" s="16" t="s">
        <v>38</v>
      </c>
      <c r="B5" s="7">
        <v>246.9</v>
      </c>
      <c r="C5" s="7">
        <v>3681</v>
      </c>
      <c r="D5" s="4">
        <v>399.2</v>
      </c>
      <c r="E5" s="4">
        <v>3536</v>
      </c>
      <c r="F5" s="4">
        <v>426.8</v>
      </c>
      <c r="G5" s="4">
        <v>220.5</v>
      </c>
    </row>
    <row r="6" spans="1:7" ht="12.75">
      <c r="A6" s="14" t="s">
        <v>20</v>
      </c>
      <c r="B6" s="4">
        <v>238</v>
      </c>
      <c r="C6" s="4">
        <v>432</v>
      </c>
      <c r="D6" s="4">
        <v>442</v>
      </c>
      <c r="E6" s="4">
        <v>274</v>
      </c>
      <c r="F6" s="4">
        <v>274</v>
      </c>
      <c r="G6" s="4">
        <v>147.4</v>
      </c>
    </row>
    <row r="7" spans="1:7" ht="12.75">
      <c r="A7" s="14" t="s">
        <v>21</v>
      </c>
      <c r="B7" s="4">
        <v>155</v>
      </c>
      <c r="C7" s="4">
        <v>405</v>
      </c>
      <c r="D7" s="4">
        <v>442</v>
      </c>
      <c r="E7" s="4">
        <v>170</v>
      </c>
      <c r="F7" s="23">
        <v>60</v>
      </c>
      <c r="G7" s="4">
        <v>143.8</v>
      </c>
    </row>
    <row r="8" spans="1:7" ht="12.75">
      <c r="A8" s="18" t="s">
        <v>27</v>
      </c>
      <c r="B8" s="9">
        <f aca="true" t="shared" si="0" ref="B8:G8">GEOMEAN(B9:B20)</f>
        <v>90.18274098742046</v>
      </c>
      <c r="C8" s="9">
        <f t="shared" si="0"/>
        <v>148.16658876116423</v>
      </c>
      <c r="D8" s="9">
        <f t="shared" si="0"/>
        <v>90.95395487759477</v>
      </c>
      <c r="E8" s="9">
        <f t="shared" si="0"/>
        <v>61.13732038699911</v>
      </c>
      <c r="F8" s="9">
        <f t="shared" si="0"/>
        <v>30.505238638314108</v>
      </c>
      <c r="G8" s="9">
        <f t="shared" si="0"/>
        <v>59.356165827332525</v>
      </c>
    </row>
    <row r="9" spans="1:7" ht="12.75">
      <c r="A9" s="14" t="s">
        <v>8</v>
      </c>
      <c r="B9" s="12">
        <v>135.5</v>
      </c>
      <c r="C9" s="12">
        <v>389.5</v>
      </c>
      <c r="D9" s="12">
        <v>135.9</v>
      </c>
      <c r="E9" s="12">
        <v>224.1</v>
      </c>
      <c r="F9" s="12">
        <v>135.3</v>
      </c>
      <c r="G9" s="12">
        <v>141.5</v>
      </c>
    </row>
    <row r="10" spans="1:7" ht="12.75">
      <c r="A10" s="14" t="s">
        <v>9</v>
      </c>
      <c r="B10" s="12">
        <v>141.5</v>
      </c>
      <c r="C10" s="12">
        <v>231.9</v>
      </c>
      <c r="D10" s="12">
        <v>107.4</v>
      </c>
      <c r="E10" s="12">
        <v>154.1</v>
      </c>
      <c r="F10" s="12">
        <v>76.9</v>
      </c>
      <c r="G10" s="12">
        <v>54.8</v>
      </c>
    </row>
    <row r="11" spans="1:7" ht="12.75">
      <c r="A11" s="14" t="s">
        <v>10</v>
      </c>
      <c r="B11" s="12">
        <v>136</v>
      </c>
      <c r="C11" s="12">
        <v>90.4</v>
      </c>
      <c r="D11" s="12">
        <v>107</v>
      </c>
      <c r="E11" s="12">
        <v>75.8</v>
      </c>
      <c r="F11" s="12">
        <v>71</v>
      </c>
      <c r="G11" s="12">
        <v>47.3</v>
      </c>
    </row>
    <row r="12" spans="1:7" ht="12.75">
      <c r="A12" s="14" t="s">
        <v>11</v>
      </c>
      <c r="B12" s="12">
        <v>148.7</v>
      </c>
      <c r="C12" s="12">
        <v>377.1</v>
      </c>
      <c r="D12" s="12">
        <v>178.7</v>
      </c>
      <c r="E12" s="12">
        <v>150.4</v>
      </c>
      <c r="F12" s="12">
        <v>23.3</v>
      </c>
      <c r="G12" s="12">
        <v>133.2</v>
      </c>
    </row>
    <row r="13" spans="1:7" ht="12.75">
      <c r="A13" s="14" t="s">
        <v>12</v>
      </c>
      <c r="B13" s="12">
        <v>130.8</v>
      </c>
      <c r="C13" s="12">
        <v>357.2</v>
      </c>
      <c r="D13" s="12">
        <v>120.8</v>
      </c>
      <c r="E13" s="12">
        <v>169</v>
      </c>
      <c r="F13" s="12">
        <v>34.5</v>
      </c>
      <c r="G13" s="12">
        <v>87.1</v>
      </c>
    </row>
    <row r="14" spans="1:7" ht="12.75">
      <c r="A14" s="14" t="s">
        <v>13</v>
      </c>
      <c r="B14" s="12">
        <v>18</v>
      </c>
      <c r="C14" s="12">
        <v>25.9</v>
      </c>
      <c r="D14" s="12">
        <v>31.1</v>
      </c>
      <c r="E14" s="12">
        <v>2.6</v>
      </c>
      <c r="F14" s="12">
        <v>1.6</v>
      </c>
      <c r="G14" s="12">
        <v>6</v>
      </c>
    </row>
    <row r="15" spans="1:7" ht="12.75">
      <c r="A15" s="14" t="s">
        <v>14</v>
      </c>
      <c r="B15" s="12">
        <v>69.7</v>
      </c>
      <c r="C15" s="12">
        <v>81.8</v>
      </c>
      <c r="D15" s="12">
        <v>72</v>
      </c>
      <c r="E15" s="12">
        <v>38.1</v>
      </c>
      <c r="F15" s="12">
        <v>26.2</v>
      </c>
      <c r="G15" s="12">
        <v>53</v>
      </c>
    </row>
    <row r="16" spans="1:7" ht="12.75">
      <c r="A16" s="14" t="s">
        <v>15</v>
      </c>
      <c r="B16" s="12">
        <v>133.6</v>
      </c>
      <c r="C16" s="12">
        <v>328.2</v>
      </c>
      <c r="D16" s="12">
        <v>181.4</v>
      </c>
      <c r="E16" s="12">
        <v>86.9</v>
      </c>
      <c r="F16" s="12">
        <v>21.8</v>
      </c>
      <c r="G16" s="12">
        <v>120.6</v>
      </c>
    </row>
    <row r="17" spans="1:7" ht="12.75">
      <c r="A17" s="14" t="s">
        <v>16</v>
      </c>
      <c r="B17" s="12">
        <v>139.9</v>
      </c>
      <c r="C17" s="12">
        <v>414.5</v>
      </c>
      <c r="D17" s="12">
        <v>143.6</v>
      </c>
      <c r="E17" s="12">
        <v>237.8</v>
      </c>
      <c r="F17" s="12">
        <v>148.3</v>
      </c>
      <c r="G17" s="12">
        <v>141.8</v>
      </c>
    </row>
    <row r="18" spans="1:7" ht="12.75">
      <c r="A18" s="14" t="s">
        <v>17</v>
      </c>
      <c r="B18" s="12">
        <v>68.1</v>
      </c>
      <c r="C18" s="12">
        <v>110.3</v>
      </c>
      <c r="D18" s="12">
        <v>118.2</v>
      </c>
      <c r="E18" s="12">
        <v>9.2</v>
      </c>
      <c r="F18" s="12">
        <v>7.8</v>
      </c>
      <c r="G18" s="12">
        <v>36.8</v>
      </c>
    </row>
    <row r="19" spans="1:7" ht="12.75">
      <c r="A19" s="14" t="s">
        <v>18</v>
      </c>
      <c r="B19" s="12">
        <v>86.1</v>
      </c>
      <c r="C19" s="12">
        <v>55.2</v>
      </c>
      <c r="D19" s="12">
        <v>48.9</v>
      </c>
      <c r="E19" s="12">
        <v>49.8</v>
      </c>
      <c r="F19" s="12">
        <v>38.6</v>
      </c>
      <c r="G19" s="12">
        <v>59.1</v>
      </c>
    </row>
    <row r="20" spans="1:7" ht="12.75">
      <c r="A20" s="14" t="s">
        <v>19</v>
      </c>
      <c r="B20" s="12">
        <v>41.5</v>
      </c>
      <c r="C20" s="12">
        <v>58</v>
      </c>
      <c r="D20" s="12">
        <v>28.2</v>
      </c>
      <c r="E20" s="12">
        <v>43.7</v>
      </c>
      <c r="F20" s="12">
        <v>26.8</v>
      </c>
      <c r="G20" s="12">
        <v>38</v>
      </c>
    </row>
    <row r="21" spans="1:7" ht="12.75">
      <c r="A21" s="17" t="s">
        <v>34</v>
      </c>
      <c r="B21" s="8">
        <v>24333</v>
      </c>
      <c r="C21" s="19">
        <v>7932</v>
      </c>
      <c r="D21" s="20">
        <v>5904</v>
      </c>
      <c r="E21" s="20">
        <v>4319</v>
      </c>
      <c r="F21" s="20">
        <v>2962</v>
      </c>
      <c r="G21" s="20">
        <v>5291</v>
      </c>
    </row>
    <row r="22" spans="1:7" ht="12.75">
      <c r="A22" s="16" t="s">
        <v>0</v>
      </c>
      <c r="B22" s="12">
        <v>111.65</v>
      </c>
      <c r="C22" s="12">
        <v>27.62</v>
      </c>
      <c r="D22" s="12">
        <v>28.025</v>
      </c>
      <c r="E22" s="12">
        <v>21.17</v>
      </c>
      <c r="F22" s="12">
        <v>18.87</v>
      </c>
      <c r="G22" s="12">
        <f>26.184179</f>
        <v>26.184179</v>
      </c>
    </row>
    <row r="23" spans="1:7" ht="12.75">
      <c r="A23" s="16" t="s">
        <v>1</v>
      </c>
      <c r="B23" s="12">
        <v>122.686</v>
      </c>
      <c r="C23" s="12">
        <v>13.34</v>
      </c>
      <c r="D23" s="12">
        <v>13.7</v>
      </c>
      <c r="E23" s="12">
        <v>10.808</v>
      </c>
      <c r="F23" s="12">
        <v>10.55</v>
      </c>
      <c r="G23" s="12">
        <f>17.926937</f>
        <v>17.926937</v>
      </c>
    </row>
    <row r="24" spans="1:7" ht="12.75">
      <c r="A24" s="16" t="s">
        <v>2</v>
      </c>
      <c r="B24" s="12">
        <v>170.307</v>
      </c>
      <c r="C24" s="12">
        <v>41.18</v>
      </c>
      <c r="D24" s="12">
        <v>42.34</v>
      </c>
      <c r="E24" s="12">
        <v>32.851</v>
      </c>
      <c r="F24" s="12">
        <v>33.14</v>
      </c>
      <c r="G24" s="12">
        <f>61.356567</f>
        <v>61.356567</v>
      </c>
    </row>
    <row r="25" spans="1:7" ht="12.75">
      <c r="A25" s="16" t="s">
        <v>3</v>
      </c>
      <c r="B25" s="12">
        <v>118.538</v>
      </c>
      <c r="C25" s="12">
        <v>21.92</v>
      </c>
      <c r="D25" s="12">
        <v>22.25</v>
      </c>
      <c r="E25" s="12">
        <v>17.294</v>
      </c>
      <c r="F25" s="12">
        <v>15.42</v>
      </c>
      <c r="G25" s="12">
        <f>21.250204</f>
        <v>21.250204</v>
      </c>
    </row>
    <row r="26" spans="1:7" ht="12.75">
      <c r="A26" s="16" t="s">
        <v>4</v>
      </c>
      <c r="B26" s="12">
        <v>128.521</v>
      </c>
      <c r="C26" s="12">
        <v>79.35</v>
      </c>
      <c r="D26" s="12">
        <v>56.8</v>
      </c>
      <c r="E26" s="12">
        <v>27.791</v>
      </c>
      <c r="F26" s="12">
        <v>14</v>
      </c>
      <c r="G26" s="12">
        <f>38.590065</f>
        <v>38.590065</v>
      </c>
    </row>
    <row r="27" spans="1:7" ht="12.75">
      <c r="A27" s="16" t="s">
        <v>5</v>
      </c>
      <c r="B27" s="12">
        <v>155.102</v>
      </c>
      <c r="C27" s="12">
        <v>855.65</v>
      </c>
      <c r="D27" s="12">
        <v>108.9</v>
      </c>
      <c r="E27" s="12">
        <v>140.263</v>
      </c>
      <c r="F27" s="12">
        <v>26.26</v>
      </c>
      <c r="G27" s="12">
        <f>92.807968</f>
        <v>92.807968</v>
      </c>
    </row>
    <row r="28" spans="1:7" ht="12.75">
      <c r="A28" s="16" t="s">
        <v>6</v>
      </c>
      <c r="B28" s="12">
        <v>77.764</v>
      </c>
      <c r="C28" s="12">
        <v>12.19</v>
      </c>
      <c r="D28" s="12">
        <v>11.94</v>
      </c>
      <c r="E28" s="12">
        <v>7.058</v>
      </c>
      <c r="F28" s="12">
        <v>5.307</v>
      </c>
      <c r="G28" s="12">
        <f>9.678236</f>
        <v>9.678236</v>
      </c>
    </row>
    <row r="29" spans="1:7" ht="12.75">
      <c r="A29" s="16" t="s">
        <v>7</v>
      </c>
      <c r="B29" s="12">
        <v>63.611</v>
      </c>
      <c r="C29" s="12">
        <v>12.63</v>
      </c>
      <c r="D29" s="12">
        <v>12.27</v>
      </c>
      <c r="E29" s="12">
        <v>7.513</v>
      </c>
      <c r="F29" s="12">
        <v>6.625</v>
      </c>
      <c r="G29" s="12">
        <f>6.422288</f>
        <v>6.422288</v>
      </c>
    </row>
    <row r="30" spans="1:7" ht="12.75">
      <c r="A30" s="2" t="s">
        <v>26</v>
      </c>
      <c r="B30" s="21">
        <f aca="true" t="shared" si="1" ref="B30:G30">300*GEOMEAN(B31:B35)</f>
        <v>30874.110855647366</v>
      </c>
      <c r="C30" s="21">
        <f t="shared" si="1"/>
        <v>16692.51344882035</v>
      </c>
      <c r="D30" s="21">
        <f t="shared" si="1"/>
        <v>11965.646707968104</v>
      </c>
      <c r="E30" s="21">
        <f t="shared" si="1"/>
        <v>7750.589645467758</v>
      </c>
      <c r="F30" s="21">
        <f t="shared" si="1"/>
        <v>4481.000204344392</v>
      </c>
      <c r="G30" s="21">
        <f t="shared" si="1"/>
        <v>10308.740205339498</v>
      </c>
    </row>
    <row r="31" spans="1:7" ht="12.75">
      <c r="A31" s="1" t="s">
        <v>22</v>
      </c>
      <c r="B31" s="12">
        <f>83.003761</f>
        <v>83.003761</v>
      </c>
      <c r="C31" s="12">
        <f>28.968481</f>
        <v>28.968481</v>
      </c>
      <c r="D31" s="12">
        <f>28.31695</f>
        <v>28.31695</v>
      </c>
      <c r="E31" s="12">
        <f>12.171382</f>
        <v>12.171382</v>
      </c>
      <c r="F31" s="12">
        <f>10.403109</f>
        <v>10.403109</v>
      </c>
      <c r="G31" s="12">
        <f>15.997118</f>
        <v>15.997118</v>
      </c>
    </row>
    <row r="32" spans="1:7" ht="12.75">
      <c r="A32" s="1" t="s">
        <v>7</v>
      </c>
      <c r="B32" s="12">
        <f>78.772568</f>
        <v>78.772568</v>
      </c>
      <c r="C32" s="12">
        <f>12.296664</f>
        <v>12.296664</v>
      </c>
      <c r="D32" s="12">
        <f>12.181215</f>
        <v>12.181215</v>
      </c>
      <c r="E32" s="12">
        <f>7.72227</f>
        <v>7.72227</v>
      </c>
      <c r="F32" s="12">
        <f>6.524539</f>
        <v>6.524539</v>
      </c>
      <c r="G32" s="12">
        <f>11.963457</f>
        <v>11.963457</v>
      </c>
    </row>
    <row r="33" spans="1:7" ht="12.75">
      <c r="A33" s="1" t="s">
        <v>23</v>
      </c>
      <c r="B33" s="12">
        <f>62.966133</f>
        <v>62.966133</v>
      </c>
      <c r="C33" s="12">
        <f>15.711487</f>
        <v>15.711487</v>
      </c>
      <c r="D33" s="12">
        <f>14.90719</f>
        <v>14.90719</v>
      </c>
      <c r="E33" s="12">
        <f>8.761961</f>
        <v>8.761961</v>
      </c>
      <c r="F33" s="12">
        <f>6.029191</f>
        <v>6.029191</v>
      </c>
      <c r="G33" s="12">
        <f>12.135722</f>
        <v>12.135722</v>
      </c>
    </row>
    <row r="34" spans="1:7" ht="12.75">
      <c r="A34" s="1" t="s">
        <v>24</v>
      </c>
      <c r="B34" s="12">
        <f>194.132904</f>
        <v>194.132904</v>
      </c>
      <c r="C34" s="12">
        <f>202.770035</f>
        <v>202.770035</v>
      </c>
      <c r="D34" s="12">
        <f>114.532997</f>
        <v>114.532997</v>
      </c>
      <c r="E34" s="12">
        <f>90.56826</f>
        <v>90.56826</v>
      </c>
      <c r="F34" s="12">
        <f>75.029465</f>
        <v>75.029465</v>
      </c>
      <c r="G34" s="12">
        <f>160.560623</f>
        <v>160.560623</v>
      </c>
    </row>
    <row r="35" spans="1:7" ht="12.75">
      <c r="A35" s="1" t="s">
        <v>25</v>
      </c>
      <c r="B35" s="12">
        <f>144.439865</f>
        <v>144.439865</v>
      </c>
      <c r="C35" s="12">
        <f>469.968018</f>
        <v>469.968018</v>
      </c>
      <c r="D35" s="12">
        <f>171.400116</f>
        <v>171.400116</v>
      </c>
      <c r="E35" s="12">
        <f>154.313965</f>
        <v>154.313965</v>
      </c>
      <c r="F35" s="12">
        <f>24.213896</f>
        <v>24.213896</v>
      </c>
      <c r="G35" s="12">
        <f>128.474991</f>
        <v>128.474991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iXBT.com</Company>
  <HyperlinkBase>www.ixbt.com/storage/ssd-vs-4hdd-raid.shtml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для статьи "SSD против RAID из 4 НЖМД: что лучше для десктопа?"</dc:title>
  <dc:subject>жесткие диски</dc:subject>
  <dc:creator>Алекс Карабуто</dc:creator>
  <cp:keywords/>
  <dc:description>адрес статьи: www.ixbt.com/storage/ssd-vs-4hdd-raid.shtml</dc:description>
  <cp:lastModifiedBy>LX</cp:lastModifiedBy>
  <cp:lastPrinted>2007-07-04T12:20:41Z</cp:lastPrinted>
  <dcterms:created xsi:type="dcterms:W3CDTF">2005-07-28T12:07:59Z</dcterms:created>
  <dcterms:modified xsi:type="dcterms:W3CDTF">2010-11-26T00:25:50Z</dcterms:modified>
  <cp:category/>
  <cp:version/>
  <cp:contentType/>
  <cp:contentStatus/>
</cp:coreProperties>
</file>