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25" activeTab="2"/>
  </bookViews>
  <sheets>
    <sheet name="Base" sheetId="1" r:id="rId1"/>
    <sheet name="260X" sheetId="2" r:id="rId2"/>
    <sheet name="380" sheetId="3" r:id="rId3"/>
    <sheet name="Predator" sheetId="4" r:id="rId4"/>
  </sheets>
  <definedNames/>
  <calcPr fullCalcOnLoad="1"/>
</workbook>
</file>

<file path=xl/sharedStrings.xml><?xml version="1.0" encoding="utf-8"?>
<sst xmlns="http://schemas.openxmlformats.org/spreadsheetml/2006/main" count="400" uniqueCount="139">
  <si>
    <t>Работа с видеоконтентом, баллы</t>
  </si>
  <si>
    <t>MediaCoder x64 0.8.36.5757</t>
  </si>
  <si>
    <t>SVPmark 3.0</t>
  </si>
  <si>
    <t>Adobe Premiere Pro CC 2015</t>
  </si>
  <si>
    <t>Adobe After Effects CC 2015</t>
  </si>
  <si>
    <t>Photodex ProShow Producer 7.0.3257</t>
  </si>
  <si>
    <t>Обработка цифровых фотографий</t>
  </si>
  <si>
    <t>Adobe Photoshop CC 2015</t>
  </si>
  <si>
    <t>Adobe Photoshop Lightroom 6.1.1</t>
  </si>
  <si>
    <t>PhaseOne Capture One Pro 8.2</t>
  </si>
  <si>
    <t>ACDSee Pro 8.2.287</t>
  </si>
  <si>
    <t>Векторная графика, баллы</t>
  </si>
  <si>
    <t>Adobe Illustrator CC 2015</t>
  </si>
  <si>
    <t>Аудиообработка, баллы</t>
  </si>
  <si>
    <t>Adobe Audition CC 2015</t>
  </si>
  <si>
    <t>Распознавание текста, баллы</t>
  </si>
  <si>
    <t>Abbyy FineReader 12</t>
  </si>
  <si>
    <t>Архивирование и разархивирование данных, баллы</t>
  </si>
  <si>
    <t>WinRAR 5.21 архивирование</t>
  </si>
  <si>
    <t>WinRAR 5.21 разархивирование</t>
  </si>
  <si>
    <t>Файловые операции, баллы</t>
  </si>
  <si>
    <t>Скорость инсталляции приложений</t>
  </si>
  <si>
    <t>Копирование данных</t>
  </si>
  <si>
    <t>UltraISO Premium Edition 9.6.2.3059</t>
  </si>
  <si>
    <t>Научные расчеты, баллы</t>
  </si>
  <si>
    <t>Dassault SolidWorks 2016 SP0 с пакетом Flow Simulation</t>
  </si>
  <si>
    <t>Интегральный результат производительности, баллы</t>
  </si>
  <si>
    <t>Референсный результат</t>
  </si>
  <si>
    <t>Core i5-5250U</t>
  </si>
  <si>
    <t>1920 x 1080 (MIN Quality)</t>
  </si>
  <si>
    <t>World of Tanks 0.9.12</t>
  </si>
  <si>
    <t>World of Warships 0.5.0.3</t>
  </si>
  <si>
    <t>GRID 2</t>
  </si>
  <si>
    <t>F1 2015</t>
  </si>
  <si>
    <t>Metro: LL Redux</t>
  </si>
  <si>
    <t>Middle-earth: Shadow of Mordor</t>
  </si>
  <si>
    <t>Hitman: Absolution</t>
  </si>
  <si>
    <t>Thief</t>
  </si>
  <si>
    <t>Tomb Raider</t>
  </si>
  <si>
    <t>Sleeping Dogs</t>
  </si>
  <si>
    <t>SniperEliteV2-Benchmark 1.05</t>
  </si>
  <si>
    <t>Batman: Arkham Origins</t>
  </si>
  <si>
    <t>BioShock Infinite</t>
  </si>
  <si>
    <t>1366 x 768 (MIN Quality)</t>
  </si>
  <si>
    <t>Pentium 3805U</t>
  </si>
  <si>
    <t>Core i5-5300U</t>
  </si>
  <si>
    <t>Интегральный игровой балл</t>
  </si>
  <si>
    <t>Минимальная мощность</t>
  </si>
  <si>
    <t>Максимальная мощность</t>
  </si>
  <si>
    <t>Средняя мощность</t>
  </si>
  <si>
    <t xml:space="preserve">Энергоэффективность </t>
  </si>
  <si>
    <t>Core i5-6260U</t>
  </si>
  <si>
    <t>Минимальная мощность CPU</t>
  </si>
  <si>
    <t>Максимальная мощность CPU</t>
  </si>
  <si>
    <t>Средняя мощность CPU</t>
  </si>
  <si>
    <t>Максимальная температура CPU</t>
  </si>
  <si>
    <t>Энергоэффективность CPU</t>
  </si>
  <si>
    <t>CPU</t>
  </si>
  <si>
    <t>Xeon E3-1265LV4</t>
  </si>
  <si>
    <t>Celeron N3150</t>
  </si>
  <si>
    <t>Pentium J2900</t>
  </si>
  <si>
    <t>System</t>
  </si>
  <si>
    <t>System+CPU</t>
  </si>
  <si>
    <t>Core i7-4770K</t>
  </si>
  <si>
    <t>A8-7650K</t>
  </si>
  <si>
    <t>A8-7670K</t>
  </si>
  <si>
    <t>A10-7800 (45)</t>
  </si>
  <si>
    <t>A10-7800 (65)</t>
  </si>
  <si>
    <t>A10-7850K</t>
  </si>
  <si>
    <t>A10-7850K (1333)</t>
  </si>
  <si>
    <t>Core i3-4170</t>
  </si>
  <si>
    <t>Pentium G3260T</t>
  </si>
  <si>
    <t>Pentium G3260</t>
  </si>
  <si>
    <t>Celeron G3900 (DDR3)</t>
  </si>
  <si>
    <t>Pentium G4500T (DDR3)</t>
  </si>
  <si>
    <t>1366 x 768 (MAX Quality)</t>
  </si>
  <si>
    <t>Pentium G2130</t>
  </si>
  <si>
    <t>Celeron G3900</t>
  </si>
  <si>
    <t>Pentium G4400</t>
  </si>
  <si>
    <t>Pentium G4520</t>
  </si>
  <si>
    <t>Athlon X4 860K</t>
  </si>
  <si>
    <t>Pentium G3470</t>
  </si>
  <si>
    <t>Core i3-6100</t>
  </si>
  <si>
    <t>Core i3-6320</t>
  </si>
  <si>
    <t>Core i3-2120</t>
  </si>
  <si>
    <t>Core i3-3220</t>
  </si>
  <si>
    <t xml:space="preserve">Pentium G4500T </t>
  </si>
  <si>
    <t>Core i3-6300T</t>
  </si>
  <si>
    <t>Core i5-4570T</t>
  </si>
  <si>
    <t>Core i3-4170T</t>
  </si>
  <si>
    <t>Core i3-4370T</t>
  </si>
  <si>
    <t>Core i5-4590T</t>
  </si>
  <si>
    <t>Core i7-4785T</t>
  </si>
  <si>
    <t>Core i7-6700T</t>
  </si>
  <si>
    <t>Core i5-6600T</t>
  </si>
  <si>
    <t>Core i5-6400</t>
  </si>
  <si>
    <t>1920 x 1080 (MAX Quality)</t>
  </si>
  <si>
    <t>A10-7860K</t>
  </si>
  <si>
    <t>Athlon X4 845</t>
  </si>
  <si>
    <t>Core i7-3770</t>
  </si>
  <si>
    <t>Athlon X4 880K</t>
  </si>
  <si>
    <t>Xeon E3-1285V4</t>
  </si>
  <si>
    <t>Core i7-5775C</t>
  </si>
  <si>
    <t>Core i7-4790K</t>
  </si>
  <si>
    <t>Core i7-6700K</t>
  </si>
  <si>
    <t>Core i7-5960X</t>
  </si>
  <si>
    <t>Core i7-5820K</t>
  </si>
  <si>
    <t>Core i7-4820K</t>
  </si>
  <si>
    <t>Core i7-4960X</t>
  </si>
  <si>
    <t>Core i5-6600K</t>
  </si>
  <si>
    <t>Core i5-5675C</t>
  </si>
  <si>
    <t>Core i5-4690K</t>
  </si>
  <si>
    <t>Core i7-6700K (DDR3)</t>
  </si>
  <si>
    <t>Core i3-6100 (DDR3)</t>
  </si>
  <si>
    <t>Core i5-6400 (DDR3)</t>
  </si>
  <si>
    <t>A8-3870K</t>
  </si>
  <si>
    <t>Core i7-0000</t>
  </si>
  <si>
    <t>A6-3500</t>
  </si>
  <si>
    <t>A4-3400</t>
  </si>
  <si>
    <t>Core i5-680</t>
  </si>
  <si>
    <t>Core i7-6950X</t>
  </si>
  <si>
    <t>Core i7-880</t>
  </si>
  <si>
    <t>Core i5-760</t>
  </si>
  <si>
    <t>FX-8370</t>
  </si>
  <si>
    <t>Phenom II X6 1075T</t>
  </si>
  <si>
    <t>Core i3-6100U</t>
  </si>
  <si>
    <t>Core i7-6770HQ</t>
  </si>
  <si>
    <t>8GB</t>
  </si>
  <si>
    <t>A6-7470K</t>
  </si>
  <si>
    <t>A8-7500</t>
  </si>
  <si>
    <t>Celeron J3455</t>
  </si>
  <si>
    <t>Ryzen 7 1800X</t>
  </si>
  <si>
    <t>Core i7-7700K</t>
  </si>
  <si>
    <t>Ryzen 5 1600X</t>
  </si>
  <si>
    <t>Ryzen 5 1600</t>
  </si>
  <si>
    <t>Ryzen 5 1400</t>
  </si>
  <si>
    <t>Ryzen 7 1700X</t>
  </si>
  <si>
    <t>Ryzen 5 1400 (3.8)</t>
  </si>
  <si>
    <t>Ryzen 5 1600 (3.8)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</si>
</sst>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2" fontId="36" fillId="33" borderId="10" xfId="0" applyNumberFormat="1" applyFont="1" applyFill="1" applyBorder="1" applyAlignment="1">
      <alignment/>
    </xf>
    <xf numFmtId="0" fontId="37" fillId="0" borderId="10" xfId="0" applyFont="1" applyBorder="1" applyAlignment="1">
      <alignment/>
    </xf>
    <xf numFmtId="2" fontId="37" fillId="0" borderId="10" xfId="0" applyNumberFormat="1" applyFont="1" applyBorder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6" fillId="33" borderId="10" xfId="0" applyFont="1" applyFill="1" applyBorder="1" applyAlignment="1">
      <alignment/>
    </xf>
    <xf numFmtId="164" fontId="37" fillId="0" borderId="10" xfId="0" applyNumberFormat="1" applyFont="1" applyBorder="1" applyAlignment="1">
      <alignment/>
    </xf>
    <xf numFmtId="1" fontId="37" fillId="0" borderId="10" xfId="0" applyNumberFormat="1" applyFont="1" applyBorder="1" applyAlignment="1">
      <alignment/>
    </xf>
    <xf numFmtId="2" fontId="37" fillId="0" borderId="0" xfId="0" applyNumberFormat="1" applyFont="1" applyBorder="1" applyAlignment="1">
      <alignment/>
    </xf>
    <xf numFmtId="164" fontId="37" fillId="0" borderId="0" xfId="0" applyNumberFormat="1" applyFont="1" applyBorder="1" applyAlignment="1">
      <alignment/>
    </xf>
    <xf numFmtId="1" fontId="37" fillId="0" borderId="0" xfId="0" applyNumberFormat="1" applyFont="1" applyBorder="1" applyAlignment="1">
      <alignment/>
    </xf>
    <xf numFmtId="164" fontId="36" fillId="33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37" fillId="0" borderId="0" xfId="0" applyFont="1" applyFill="1" applyBorder="1" applyAlignment="1">
      <alignment/>
    </xf>
    <xf numFmtId="2" fontId="37" fillId="0" borderId="11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37" fillId="0" borderId="11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71"/>
  <sheetViews>
    <sheetView zoomScalePageLayoutView="0" workbookViewId="0" topLeftCell="A1">
      <pane xSplit="1" ySplit="1" topLeftCell="AM4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67" sqref="A67:A69"/>
    </sheetView>
  </sheetViews>
  <sheetFormatPr defaultColWidth="9.140625" defaultRowHeight="15"/>
  <cols>
    <col min="1" max="1" width="48.140625" style="0" bestFit="1" customWidth="1"/>
    <col min="2" max="2" width="12.00390625" style="0" customWidth="1"/>
    <col min="3" max="3" width="8.7109375" style="0" bestFit="1" customWidth="1"/>
    <col min="4" max="4" width="7.7109375" style="0" customWidth="1"/>
    <col min="5" max="5" width="7.7109375" style="0" bestFit="1" customWidth="1"/>
    <col min="6" max="6" width="8.7109375" style="0" bestFit="1" customWidth="1"/>
    <col min="7" max="7" width="8.7109375" style="0" customWidth="1"/>
    <col min="8" max="11" width="8.7109375" style="0" bestFit="1" customWidth="1"/>
    <col min="12" max="13" width="9.7109375" style="0" bestFit="1" customWidth="1"/>
    <col min="14" max="14" width="9.7109375" style="0" customWidth="1"/>
    <col min="15" max="15" width="12.00390625" style="0" customWidth="1"/>
    <col min="16" max="16" width="7.421875" style="0" bestFit="1" customWidth="1"/>
    <col min="17" max="22" width="7.7109375" style="0" bestFit="1" customWidth="1"/>
    <col min="23" max="23" width="13.57421875" style="0" customWidth="1"/>
    <col min="24" max="24" width="7.7109375" style="0" bestFit="1" customWidth="1"/>
    <col min="25" max="25" width="11.140625" style="0" bestFit="1" customWidth="1"/>
    <col min="26" max="26" width="7.421875" style="0" bestFit="1" customWidth="1"/>
    <col min="27" max="27" width="7.421875" style="0" customWidth="1"/>
    <col min="28" max="28" width="11.57421875" style="0" customWidth="1"/>
    <col min="29" max="30" width="11.140625" style="0" bestFit="1" customWidth="1"/>
    <col min="31" max="40" width="12.00390625" style="0" customWidth="1"/>
    <col min="41" max="41" width="7.421875" style="0" bestFit="1" customWidth="1"/>
    <col min="42" max="44" width="7.421875" style="0" customWidth="1"/>
    <col min="45" max="45" width="8.00390625" style="0" bestFit="1" customWidth="1"/>
    <col min="46" max="47" width="8.00390625" style="0" customWidth="1"/>
    <col min="48" max="48" width="12.57421875" style="0" customWidth="1"/>
    <col min="49" max="49" width="8.00390625" style="0" customWidth="1"/>
    <col min="50" max="50" width="12.00390625" style="0" bestFit="1" customWidth="1"/>
    <col min="51" max="52" width="12.00390625" style="0" customWidth="1"/>
    <col min="53" max="53" width="7.7109375" style="0" bestFit="1" customWidth="1"/>
    <col min="54" max="54" width="12.28125" style="0" bestFit="1" customWidth="1"/>
    <col min="55" max="62" width="12.28125" style="0" customWidth="1"/>
  </cols>
  <sheetData>
    <row r="1" spans="1:69" s="7" customFormat="1" ht="30" customHeight="1">
      <c r="A1" s="5"/>
      <c r="B1" s="6" t="s">
        <v>27</v>
      </c>
      <c r="C1" s="6" t="s">
        <v>128</v>
      </c>
      <c r="D1" s="6" t="s">
        <v>118</v>
      </c>
      <c r="E1" s="6" t="s">
        <v>117</v>
      </c>
      <c r="F1" s="6" t="s">
        <v>115</v>
      </c>
      <c r="G1" s="6" t="s">
        <v>129</v>
      </c>
      <c r="H1" s="6" t="s">
        <v>64</v>
      </c>
      <c r="I1" s="6" t="s">
        <v>65</v>
      </c>
      <c r="J1" s="6" t="s">
        <v>66</v>
      </c>
      <c r="K1" s="6" t="s">
        <v>67</v>
      </c>
      <c r="L1" s="6" t="s">
        <v>68</v>
      </c>
      <c r="M1" s="6" t="s">
        <v>69</v>
      </c>
      <c r="N1" s="6" t="s">
        <v>97</v>
      </c>
      <c r="O1" s="6" t="s">
        <v>73</v>
      </c>
      <c r="P1" s="6" t="s">
        <v>77</v>
      </c>
      <c r="Q1" s="6" t="s">
        <v>76</v>
      </c>
      <c r="R1" s="6" t="s">
        <v>72</v>
      </c>
      <c r="S1" s="6" t="s">
        <v>71</v>
      </c>
      <c r="T1" s="6" t="s">
        <v>81</v>
      </c>
      <c r="U1" s="6" t="s">
        <v>78</v>
      </c>
      <c r="V1" s="6" t="s">
        <v>79</v>
      </c>
      <c r="W1" s="6" t="s">
        <v>74</v>
      </c>
      <c r="X1" s="6" t="s">
        <v>86</v>
      </c>
      <c r="Y1" s="6" t="s">
        <v>70</v>
      </c>
      <c r="Z1" s="6" t="s">
        <v>89</v>
      </c>
      <c r="AA1" s="6" t="s">
        <v>90</v>
      </c>
      <c r="AB1" s="6" t="s">
        <v>113</v>
      </c>
      <c r="AC1" s="6" t="s">
        <v>82</v>
      </c>
      <c r="AD1" s="6" t="s">
        <v>83</v>
      </c>
      <c r="AE1" s="6" t="s">
        <v>87</v>
      </c>
      <c r="AF1" s="6" t="s">
        <v>88</v>
      </c>
      <c r="AG1" s="6" t="s">
        <v>91</v>
      </c>
      <c r="AH1" s="6" t="s">
        <v>111</v>
      </c>
      <c r="AI1" s="6" t="s">
        <v>110</v>
      </c>
      <c r="AJ1" s="6" t="s">
        <v>114</v>
      </c>
      <c r="AK1" s="6" t="s">
        <v>95</v>
      </c>
      <c r="AL1" s="6" t="s">
        <v>109</v>
      </c>
      <c r="AM1" s="6" t="s">
        <v>94</v>
      </c>
      <c r="AN1" s="6" t="s">
        <v>99</v>
      </c>
      <c r="AO1" s="6" t="s">
        <v>63</v>
      </c>
      <c r="AP1" s="6" t="s">
        <v>103</v>
      </c>
      <c r="AQ1" s="6" t="s">
        <v>92</v>
      </c>
      <c r="AR1" s="6" t="s">
        <v>102</v>
      </c>
      <c r="AS1" s="6" t="s">
        <v>58</v>
      </c>
      <c r="AT1" s="6" t="s">
        <v>101</v>
      </c>
      <c r="AU1" s="6" t="s">
        <v>93</v>
      </c>
      <c r="AV1" s="6" t="s">
        <v>112</v>
      </c>
      <c r="AW1" s="6" t="s">
        <v>104</v>
      </c>
      <c r="AX1" s="6" t="s">
        <v>59</v>
      </c>
      <c r="AY1" s="6" t="s">
        <v>130</v>
      </c>
      <c r="AZ1" s="6" t="s">
        <v>60</v>
      </c>
      <c r="BA1" s="6" t="s">
        <v>44</v>
      </c>
      <c r="BB1" s="5" t="s">
        <v>28</v>
      </c>
      <c r="BC1" s="5" t="s">
        <v>45</v>
      </c>
      <c r="BD1" s="5" t="s">
        <v>51</v>
      </c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</row>
    <row r="2" spans="1:69" ht="15">
      <c r="A2" s="1" t="s">
        <v>0</v>
      </c>
      <c r="B2" s="1">
        <v>100</v>
      </c>
      <c r="C2" s="14">
        <f aca="true" t="shared" si="0" ref="C2:AA2">100*(($B$3/C3)*(C4/$B$4)*($B$5/C5)*($B$6/C6)*($B$7/C7))^(1/5)</f>
        <v>82.46181130042795</v>
      </c>
      <c r="D2" s="14">
        <f t="shared" si="0"/>
        <v>58.517044751856005</v>
      </c>
      <c r="E2" s="14">
        <f t="shared" si="0"/>
        <v>78.99284592287799</v>
      </c>
      <c r="F2" s="14">
        <f t="shared" si="0"/>
        <v>118.67291848021824</v>
      </c>
      <c r="G2" s="14">
        <f t="shared" si="0"/>
        <v>134.26524545388872</v>
      </c>
      <c r="H2" s="14">
        <f t="shared" si="0"/>
        <v>138.8658633245787</v>
      </c>
      <c r="I2" s="14">
        <f t="shared" si="0"/>
        <v>145.46796924474026</v>
      </c>
      <c r="J2" s="14">
        <f t="shared" si="0"/>
        <v>124.15976402853799</v>
      </c>
      <c r="K2" s="14">
        <f t="shared" si="0"/>
        <v>140.94944700829254</v>
      </c>
      <c r="L2" s="14">
        <f t="shared" si="0"/>
        <v>148.44879262460947</v>
      </c>
      <c r="M2" s="14">
        <f t="shared" si="0"/>
        <v>142.5826553061388</v>
      </c>
      <c r="N2" s="14">
        <f t="shared" si="0"/>
        <v>144.82970424873253</v>
      </c>
      <c r="O2" s="14">
        <f t="shared" si="0"/>
        <v>110.60308892935033</v>
      </c>
      <c r="P2" s="14">
        <f t="shared" si="0"/>
        <v>111.32429287757888</v>
      </c>
      <c r="Q2" s="14">
        <f t="shared" si="0"/>
        <v>102.91795997168435</v>
      </c>
      <c r="R2" s="14">
        <f t="shared" si="0"/>
        <v>117.82980597152941</v>
      </c>
      <c r="S2" s="14">
        <f t="shared" si="0"/>
        <v>105.5363160021038</v>
      </c>
      <c r="T2" s="14">
        <f t="shared" si="0"/>
        <v>128.93227696126013</v>
      </c>
      <c r="U2" s="14">
        <f t="shared" si="0"/>
        <v>130.14268582522044</v>
      </c>
      <c r="V2" s="14">
        <f t="shared" si="0"/>
        <v>142.08846817031682</v>
      </c>
      <c r="W2" s="14">
        <f t="shared" si="0"/>
        <v>120.35229343018186</v>
      </c>
      <c r="X2" s="14">
        <f t="shared" si="0"/>
        <v>121.74278223362353</v>
      </c>
      <c r="Y2" s="14">
        <f t="shared" si="0"/>
        <v>164.51408440860408</v>
      </c>
      <c r="Z2" s="14">
        <f t="shared" si="0"/>
        <v>146.60641041663231</v>
      </c>
      <c r="AA2" s="14">
        <f t="shared" si="0"/>
        <v>153.84733258503715</v>
      </c>
      <c r="AB2" s="14">
        <f aca="true" t="shared" si="1" ref="AB2:BD2">100*(($B$3/AB3)*(AB4/$B$4)*($B$5/AB5)*($B$6/AB6)*($B$7/AB7))^(1/5)</f>
        <v>188.3499214109695</v>
      </c>
      <c r="AC2" s="14">
        <f t="shared" si="1"/>
        <v>185.55833897660457</v>
      </c>
      <c r="AD2" s="14">
        <f t="shared" si="1"/>
        <v>195.8535265439259</v>
      </c>
      <c r="AE2" s="14">
        <f t="shared" si="1"/>
        <v>169.65394140699527</v>
      </c>
      <c r="AF2" s="14">
        <f t="shared" si="1"/>
        <v>150.74980240379386</v>
      </c>
      <c r="AG2" s="14">
        <f t="shared" si="1"/>
        <v>176.2032406285921</v>
      </c>
      <c r="AH2" s="14">
        <f t="shared" si="1"/>
        <v>239.47182836647713</v>
      </c>
      <c r="AI2" s="14">
        <f t="shared" si="1"/>
        <v>253.94969567872687</v>
      </c>
      <c r="AJ2" s="14">
        <f t="shared" si="1"/>
        <v>220.47291145253115</v>
      </c>
      <c r="AK2" s="14">
        <f t="shared" si="1"/>
        <v>219.9228107704462</v>
      </c>
      <c r="AL2" s="14">
        <f t="shared" si="1"/>
        <v>250.45933799603654</v>
      </c>
      <c r="AM2" s="14">
        <f t="shared" si="1"/>
        <v>233.2140892572557</v>
      </c>
      <c r="AN2" s="14">
        <f t="shared" si="1"/>
        <v>243.81149147983484</v>
      </c>
      <c r="AO2" s="14">
        <f t="shared" si="1"/>
        <v>260.5950759018817</v>
      </c>
      <c r="AP2" s="14">
        <f t="shared" si="1"/>
        <v>289.8204834649806</v>
      </c>
      <c r="AQ2" s="14">
        <f t="shared" si="1"/>
        <v>210.52372739009897</v>
      </c>
      <c r="AR2" s="14">
        <f t="shared" si="1"/>
        <v>283.25464621272573</v>
      </c>
      <c r="AS2" s="14">
        <f t="shared" si="1"/>
        <v>248.50918364244882</v>
      </c>
      <c r="AT2" s="14">
        <f t="shared" si="1"/>
        <v>285.5723613495336</v>
      </c>
      <c r="AU2" s="14">
        <f t="shared" si="1"/>
        <v>261.21329055815994</v>
      </c>
      <c r="AV2" s="14">
        <f t="shared" si="1"/>
        <v>307.91491728093087</v>
      </c>
      <c r="AW2" s="14">
        <f t="shared" si="1"/>
        <v>305.85935272408585</v>
      </c>
      <c r="AX2" s="14">
        <f t="shared" si="1"/>
        <v>57.936740630660935</v>
      </c>
      <c r="AY2" s="14">
        <f t="shared" si="1"/>
        <v>89.44689883321297</v>
      </c>
      <c r="AZ2" s="14">
        <f t="shared" si="1"/>
        <v>60.82303746495331</v>
      </c>
      <c r="BA2" s="14">
        <f t="shared" si="1"/>
        <v>73.35985808278286</v>
      </c>
      <c r="BB2" s="14">
        <f t="shared" si="1"/>
        <v>117.86786247382052</v>
      </c>
      <c r="BC2" s="14">
        <f t="shared" si="1"/>
        <v>127.64935767259774</v>
      </c>
      <c r="BD2" s="14">
        <f t="shared" si="1"/>
        <v>140.46459532481188</v>
      </c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ht="15">
      <c r="A3" s="3" t="s">
        <v>1</v>
      </c>
      <c r="B3" s="3">
        <v>527</v>
      </c>
      <c r="C3" s="4">
        <v>672.6667</v>
      </c>
      <c r="D3" s="4">
        <v>1012</v>
      </c>
      <c r="E3" s="4">
        <v>661</v>
      </c>
      <c r="F3" s="4">
        <v>382</v>
      </c>
      <c r="G3" s="4">
        <v>343.3333</v>
      </c>
      <c r="H3" s="4">
        <v>335</v>
      </c>
      <c r="I3" s="4">
        <v>320.6667</v>
      </c>
      <c r="J3" s="4">
        <v>378.3333</v>
      </c>
      <c r="K3" s="4">
        <v>329</v>
      </c>
      <c r="L3" s="4">
        <v>310</v>
      </c>
      <c r="M3" s="4">
        <v>316.3333</v>
      </c>
      <c r="N3" s="4">
        <v>322</v>
      </c>
      <c r="O3" s="4">
        <v>499</v>
      </c>
      <c r="P3" s="4">
        <v>497</v>
      </c>
      <c r="Q3" s="4">
        <v>522.3333</v>
      </c>
      <c r="R3" s="4">
        <v>449.3333</v>
      </c>
      <c r="S3" s="4">
        <v>510</v>
      </c>
      <c r="T3" s="4">
        <v>412</v>
      </c>
      <c r="U3" s="4">
        <v>418</v>
      </c>
      <c r="V3" s="4">
        <v>384</v>
      </c>
      <c r="W3" s="4">
        <v>458.3333</v>
      </c>
      <c r="X3" s="4">
        <v>458</v>
      </c>
      <c r="Y3" s="4">
        <v>300.3333</v>
      </c>
      <c r="Z3" s="4">
        <v>345</v>
      </c>
      <c r="AA3" s="4">
        <v>335</v>
      </c>
      <c r="AB3" s="4">
        <v>267</v>
      </c>
      <c r="AC3" s="4">
        <v>265</v>
      </c>
      <c r="AD3" s="4">
        <v>250</v>
      </c>
      <c r="AE3" s="4">
        <v>294</v>
      </c>
      <c r="AF3" s="4">
        <v>335</v>
      </c>
      <c r="AG3" s="4">
        <v>255</v>
      </c>
      <c r="AH3" s="4">
        <v>183</v>
      </c>
      <c r="AI3" s="4">
        <v>187</v>
      </c>
      <c r="AJ3" s="4">
        <v>200</v>
      </c>
      <c r="AK3" s="4">
        <v>198</v>
      </c>
      <c r="AL3" s="4">
        <v>173</v>
      </c>
      <c r="AM3" s="4">
        <v>189</v>
      </c>
      <c r="AN3" s="4">
        <v>156</v>
      </c>
      <c r="AO3" s="4">
        <v>146.3333</v>
      </c>
      <c r="AP3" s="4">
        <v>128</v>
      </c>
      <c r="AQ3" s="4">
        <v>189</v>
      </c>
      <c r="AR3" s="4">
        <v>144</v>
      </c>
      <c r="AS3" s="4">
        <v>166</v>
      </c>
      <c r="AT3" s="4">
        <v>143</v>
      </c>
      <c r="AU3" s="4">
        <v>150</v>
      </c>
      <c r="AV3" s="4">
        <v>120</v>
      </c>
      <c r="AW3" s="4">
        <v>119</v>
      </c>
      <c r="AX3" s="4">
        <v>867</v>
      </c>
      <c r="AY3" s="4">
        <v>536</v>
      </c>
      <c r="AZ3" s="4">
        <v>683</v>
      </c>
      <c r="BA3" s="4">
        <v>778.333</v>
      </c>
      <c r="BB3" s="4">
        <v>430.667</v>
      </c>
      <c r="BC3" s="4">
        <v>402.667</v>
      </c>
      <c r="BD3" s="4">
        <v>357.333</v>
      </c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</row>
    <row r="4" spans="1:69" ht="15">
      <c r="A4" s="3" t="s">
        <v>2</v>
      </c>
      <c r="B4" s="3">
        <v>936.1</v>
      </c>
      <c r="C4" s="4">
        <v>807</v>
      </c>
      <c r="D4" s="4">
        <v>631</v>
      </c>
      <c r="E4" s="4">
        <v>903</v>
      </c>
      <c r="F4" s="4">
        <v>1410</v>
      </c>
      <c r="G4" s="4">
        <v>1448</v>
      </c>
      <c r="H4" s="4">
        <v>1560</v>
      </c>
      <c r="I4" s="4">
        <v>1626.3333</v>
      </c>
      <c r="J4" s="4">
        <v>1408.6667</v>
      </c>
      <c r="K4" s="4">
        <v>1582</v>
      </c>
      <c r="L4" s="4">
        <v>1650</v>
      </c>
      <c r="M4" s="4">
        <v>1529</v>
      </c>
      <c r="N4" s="4">
        <v>1556</v>
      </c>
      <c r="O4" s="4">
        <v>898</v>
      </c>
      <c r="P4" s="4">
        <v>906</v>
      </c>
      <c r="Q4" s="4">
        <v>699</v>
      </c>
      <c r="R4" s="4">
        <v>914</v>
      </c>
      <c r="S4" s="4">
        <v>842</v>
      </c>
      <c r="T4" s="4">
        <v>1000</v>
      </c>
      <c r="U4" s="4">
        <v>1038</v>
      </c>
      <c r="V4" s="4">
        <v>1179</v>
      </c>
      <c r="W4" s="4">
        <v>1021</v>
      </c>
      <c r="X4" s="4">
        <v>1031</v>
      </c>
      <c r="Y4" s="4">
        <v>1418.6667</v>
      </c>
      <c r="Z4" s="4">
        <v>1301</v>
      </c>
      <c r="AA4" s="4">
        <v>1425</v>
      </c>
      <c r="AB4" s="4">
        <v>1645</v>
      </c>
      <c r="AC4" s="4">
        <v>1679</v>
      </c>
      <c r="AD4" s="4">
        <v>1781</v>
      </c>
      <c r="AE4" s="4">
        <v>1566</v>
      </c>
      <c r="AF4" s="4">
        <v>1394</v>
      </c>
      <c r="AG4" s="4">
        <v>1665</v>
      </c>
      <c r="AH4" s="4">
        <v>2112</v>
      </c>
      <c r="AI4" s="4">
        <v>2529</v>
      </c>
      <c r="AJ4" s="4">
        <v>1893</v>
      </c>
      <c r="AK4" s="4">
        <v>1948</v>
      </c>
      <c r="AL4" s="4">
        <v>2189</v>
      </c>
      <c r="AM4" s="4">
        <v>2123</v>
      </c>
      <c r="AN4" s="4">
        <v>1849</v>
      </c>
      <c r="AO4" s="4">
        <v>2638</v>
      </c>
      <c r="AP4" s="4">
        <v>2803</v>
      </c>
      <c r="AQ4" s="4">
        <v>2268</v>
      </c>
      <c r="AR4" s="4">
        <v>3343</v>
      </c>
      <c r="AS4" s="4">
        <v>3001.3333</v>
      </c>
      <c r="AT4" s="4">
        <v>3357</v>
      </c>
      <c r="AU4" s="4">
        <v>2682</v>
      </c>
      <c r="AV4" s="4">
        <v>3002</v>
      </c>
      <c r="AW4" s="4">
        <v>3099</v>
      </c>
      <c r="AX4" s="4">
        <v>678</v>
      </c>
      <c r="AY4" s="4">
        <v>901</v>
      </c>
      <c r="AZ4" s="4">
        <v>348</v>
      </c>
      <c r="BA4" s="4">
        <v>583</v>
      </c>
      <c r="BB4" s="4">
        <v>1104.667</v>
      </c>
      <c r="BC4" s="4">
        <v>1168.667</v>
      </c>
      <c r="BD4" s="17">
        <v>1439</v>
      </c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</row>
    <row r="5" spans="1:69" ht="15">
      <c r="A5" s="3" t="s">
        <v>3</v>
      </c>
      <c r="B5" s="3">
        <v>1210</v>
      </c>
      <c r="C5" s="4">
        <v>1641.7597</v>
      </c>
      <c r="D5" s="4">
        <v>2040.5349</v>
      </c>
      <c r="E5" s="4">
        <v>1509.2851</v>
      </c>
      <c r="F5" s="4">
        <v>927.1978</v>
      </c>
      <c r="G5" s="4">
        <v>937.1638</v>
      </c>
      <c r="H5" s="4">
        <v>908.6445</v>
      </c>
      <c r="I5" s="4">
        <v>861.0034</v>
      </c>
      <c r="J5" s="4">
        <v>1023.947</v>
      </c>
      <c r="K5" s="4">
        <v>895.979</v>
      </c>
      <c r="L5" s="4">
        <v>848.3894</v>
      </c>
      <c r="M5" s="4">
        <v>874.9788</v>
      </c>
      <c r="N5" s="4">
        <v>889.7681</v>
      </c>
      <c r="O5" s="4">
        <v>1038.2844</v>
      </c>
      <c r="P5" s="4">
        <v>1030.6011</v>
      </c>
      <c r="Q5" s="4">
        <v>1111.9866</v>
      </c>
      <c r="R5" s="4">
        <v>1043.7843</v>
      </c>
      <c r="S5" s="4">
        <v>1176.2971</v>
      </c>
      <c r="T5" s="4">
        <v>950.8451</v>
      </c>
      <c r="U5" s="4">
        <v>876.5607</v>
      </c>
      <c r="V5" s="4">
        <v>811.6067</v>
      </c>
      <c r="W5" s="4">
        <v>968.3124</v>
      </c>
      <c r="X5" s="4">
        <v>961.6489</v>
      </c>
      <c r="Y5" s="4">
        <v>710.3204</v>
      </c>
      <c r="Z5" s="4">
        <v>815.4938</v>
      </c>
      <c r="AA5" s="4">
        <v>789.0335</v>
      </c>
      <c r="AB5" s="4">
        <v>619.5053</v>
      </c>
      <c r="AC5" s="4">
        <v>613.8831</v>
      </c>
      <c r="AD5" s="4">
        <v>579.8223</v>
      </c>
      <c r="AE5" s="4">
        <v>681.7698</v>
      </c>
      <c r="AF5" s="4">
        <v>797.695</v>
      </c>
      <c r="AG5" s="4">
        <v>660.4678</v>
      </c>
      <c r="AH5" s="4">
        <v>488.5783</v>
      </c>
      <c r="AI5" s="4">
        <v>432.8082</v>
      </c>
      <c r="AJ5" s="4">
        <v>478.226</v>
      </c>
      <c r="AK5" s="4">
        <v>471.6412</v>
      </c>
      <c r="AL5" s="4">
        <v>413.0593</v>
      </c>
      <c r="AM5" s="4">
        <v>445.9134</v>
      </c>
      <c r="AN5" s="4">
        <v>398.0314</v>
      </c>
      <c r="AO5" s="4">
        <v>395.2512</v>
      </c>
      <c r="AP5" s="4">
        <v>348.8512</v>
      </c>
      <c r="AQ5" s="4">
        <v>500.8009</v>
      </c>
      <c r="AR5" s="4">
        <v>352.6519</v>
      </c>
      <c r="AS5" s="4">
        <v>403.4248</v>
      </c>
      <c r="AT5" s="4">
        <v>347.2718</v>
      </c>
      <c r="AU5" s="4">
        <v>364.1501</v>
      </c>
      <c r="AV5" s="4">
        <v>315.8501</v>
      </c>
      <c r="AW5" s="4">
        <v>311.2401</v>
      </c>
      <c r="AX5" s="4">
        <v>2140.9287</v>
      </c>
      <c r="AY5" s="4">
        <v>1310.6792</v>
      </c>
      <c r="AZ5" s="4">
        <v>1703.7824</v>
      </c>
      <c r="BA5" s="4">
        <v>1588.418</v>
      </c>
      <c r="BB5" s="4">
        <v>953.787</v>
      </c>
      <c r="BC5" s="4">
        <v>891.022</v>
      </c>
      <c r="BD5" s="4">
        <v>832.8134</v>
      </c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</row>
    <row r="6" spans="1:69" ht="15">
      <c r="A6" s="3" t="s">
        <v>4</v>
      </c>
      <c r="B6" s="3">
        <v>1106.7</v>
      </c>
      <c r="C6" s="4">
        <v>1285</v>
      </c>
      <c r="D6" s="4">
        <v>1801</v>
      </c>
      <c r="E6" s="4">
        <v>1914</v>
      </c>
      <c r="F6" s="4">
        <v>1417</v>
      </c>
      <c r="G6" s="4">
        <v>1055.3333</v>
      </c>
      <c r="H6" s="4">
        <v>1044.6667</v>
      </c>
      <c r="I6" s="4">
        <v>1004.6667</v>
      </c>
      <c r="J6" s="4">
        <v>1156.6667</v>
      </c>
      <c r="K6" s="4">
        <v>1032.3333</v>
      </c>
      <c r="L6" s="4">
        <v>983</v>
      </c>
      <c r="M6" s="4">
        <v>1020</v>
      </c>
      <c r="N6" s="4">
        <v>921</v>
      </c>
      <c r="O6" s="4">
        <v>759</v>
      </c>
      <c r="P6" s="4">
        <v>752</v>
      </c>
      <c r="Q6" s="4">
        <v>804.6667</v>
      </c>
      <c r="R6" s="4">
        <v>741</v>
      </c>
      <c r="S6" s="4">
        <v>822</v>
      </c>
      <c r="T6" s="4">
        <v>675</v>
      </c>
      <c r="U6" s="4">
        <v>650</v>
      </c>
      <c r="V6" s="4">
        <v>607</v>
      </c>
      <c r="W6" s="4">
        <v>710.3333</v>
      </c>
      <c r="X6" s="4">
        <v>683</v>
      </c>
      <c r="Y6" s="4">
        <v>686</v>
      </c>
      <c r="Z6" s="4">
        <v>741</v>
      </c>
      <c r="AA6" s="4">
        <v>705</v>
      </c>
      <c r="AB6" s="4">
        <v>537</v>
      </c>
      <c r="AC6" s="4">
        <v>605</v>
      </c>
      <c r="AD6" s="4">
        <v>578</v>
      </c>
      <c r="AE6" s="4">
        <v>643</v>
      </c>
      <c r="AF6" s="4">
        <v>745</v>
      </c>
      <c r="AG6" s="4">
        <v>721</v>
      </c>
      <c r="AH6" s="4">
        <v>511</v>
      </c>
      <c r="AI6" s="4">
        <v>510</v>
      </c>
      <c r="AJ6" s="4">
        <v>543</v>
      </c>
      <c r="AK6" s="4">
        <v>582</v>
      </c>
      <c r="AL6" s="4">
        <v>511</v>
      </c>
      <c r="AM6" s="4">
        <v>562</v>
      </c>
      <c r="AN6" s="4">
        <v>579</v>
      </c>
      <c r="AO6" s="4">
        <v>643.6667</v>
      </c>
      <c r="AP6" s="4">
        <v>586</v>
      </c>
      <c r="AQ6" s="4">
        <v>773</v>
      </c>
      <c r="AR6" s="4">
        <v>636</v>
      </c>
      <c r="AS6" s="4">
        <v>729.3333</v>
      </c>
      <c r="AT6" s="4">
        <v>627</v>
      </c>
      <c r="AU6" s="4">
        <v>641</v>
      </c>
      <c r="AV6" s="4">
        <v>523</v>
      </c>
      <c r="AW6" s="4">
        <v>576</v>
      </c>
      <c r="AX6" s="4">
        <v>2312</v>
      </c>
      <c r="AY6" s="4">
        <v>1392</v>
      </c>
      <c r="AZ6" s="4">
        <v>1873</v>
      </c>
      <c r="BA6" s="4">
        <v>1165.333</v>
      </c>
      <c r="BB6" s="4">
        <v>1042.333</v>
      </c>
      <c r="BC6" s="4">
        <v>909</v>
      </c>
      <c r="BD6" s="4">
        <v>843</v>
      </c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</row>
    <row r="7" spans="1:69" ht="15">
      <c r="A7" s="3" t="s">
        <v>5</v>
      </c>
      <c r="B7" s="3">
        <v>1002</v>
      </c>
      <c r="C7" s="4">
        <v>1126.59523301214</v>
      </c>
      <c r="D7" s="4">
        <v>1867.8868</v>
      </c>
      <c r="E7" s="4">
        <v>1161.4637</v>
      </c>
      <c r="F7" s="4">
        <v>901.6267</v>
      </c>
      <c r="G7" s="4">
        <v>738.2455</v>
      </c>
      <c r="H7" s="4">
        <v>717.6322</v>
      </c>
      <c r="I7" s="4">
        <v>679.9286</v>
      </c>
      <c r="J7" s="4">
        <v>804.85</v>
      </c>
      <c r="K7" s="4">
        <v>705.9067</v>
      </c>
      <c r="L7" s="4">
        <v>668.7465</v>
      </c>
      <c r="M7" s="4">
        <v>694.229</v>
      </c>
      <c r="N7" s="4">
        <v>699.0374</v>
      </c>
      <c r="O7" s="4">
        <v>1042.2041</v>
      </c>
      <c r="P7" s="4">
        <v>1039.1662</v>
      </c>
      <c r="Q7" s="4">
        <v>978.4292</v>
      </c>
      <c r="R7" s="4">
        <v>874.6699</v>
      </c>
      <c r="S7" s="4">
        <v>985.1782</v>
      </c>
      <c r="T7" s="4">
        <v>801.7747</v>
      </c>
      <c r="U7" s="4">
        <v>881.8572</v>
      </c>
      <c r="V7" s="4">
        <v>812.8782</v>
      </c>
      <c r="W7" s="4">
        <v>968.8715</v>
      </c>
      <c r="X7" s="4">
        <v>968.0799</v>
      </c>
      <c r="Y7" s="4">
        <v>607.6513</v>
      </c>
      <c r="Z7" s="4">
        <v>696.0267</v>
      </c>
      <c r="AA7" s="4">
        <v>670.204</v>
      </c>
      <c r="AB7" s="4">
        <v>590.1732</v>
      </c>
      <c r="AC7" s="4">
        <v>585.7776</v>
      </c>
      <c r="AD7" s="4">
        <v>557.2057</v>
      </c>
      <c r="AE7" s="4">
        <v>653.0513</v>
      </c>
      <c r="AF7" s="4">
        <v>679.3795</v>
      </c>
      <c r="AG7" s="4">
        <v>609.8023</v>
      </c>
      <c r="AH7" s="4">
        <v>443.3911</v>
      </c>
      <c r="AI7" s="4">
        <v>438.2021</v>
      </c>
      <c r="AJ7" s="4">
        <v>528.546</v>
      </c>
      <c r="AK7" s="4">
        <v>526.2705</v>
      </c>
      <c r="AL7" s="4">
        <v>459.4641</v>
      </c>
      <c r="AM7" s="4">
        <v>490.7935</v>
      </c>
      <c r="AN7" s="4">
        <v>450.9381</v>
      </c>
      <c r="AO7" s="4">
        <v>445.3872</v>
      </c>
      <c r="AP7" s="4">
        <v>395.7321</v>
      </c>
      <c r="AQ7" s="4">
        <v>566.2429</v>
      </c>
      <c r="AR7" s="4">
        <v>428.8019</v>
      </c>
      <c r="AS7" s="4">
        <v>489.7525</v>
      </c>
      <c r="AT7" s="4">
        <v>428.8138</v>
      </c>
      <c r="AU7" s="4">
        <v>475.7996</v>
      </c>
      <c r="AV7" s="4">
        <v>413.2991</v>
      </c>
      <c r="AW7" s="4">
        <v>409.9389</v>
      </c>
      <c r="AX7" s="4">
        <v>1828.1913</v>
      </c>
      <c r="AY7" s="4">
        <v>1215.5401</v>
      </c>
      <c r="AZ7" s="4">
        <v>1448.8969</v>
      </c>
      <c r="BA7" s="4">
        <v>1438.69</v>
      </c>
      <c r="BB7" s="4">
        <v>856.695</v>
      </c>
      <c r="BC7" s="4">
        <v>798.676</v>
      </c>
      <c r="BD7" s="4">
        <v>792.409</v>
      </c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</row>
    <row r="8" spans="1:69" ht="15">
      <c r="A8" s="1" t="s">
        <v>6</v>
      </c>
      <c r="B8" s="1">
        <v>100</v>
      </c>
      <c r="C8" s="14">
        <f aca="true" t="shared" si="2" ref="C8:AA8">100*(($B$9/C9)*($B$10/C10)*($B$11/C11)*($B$12/C12))^(1/4)</f>
        <v>82.83066486293326</v>
      </c>
      <c r="D8" s="14">
        <f t="shared" si="2"/>
        <v>50.81162023962323</v>
      </c>
      <c r="E8" s="14">
        <f t="shared" si="2"/>
        <v>55.24114567079985</v>
      </c>
      <c r="F8" s="14">
        <f t="shared" si="2"/>
        <v>88.23574574640551</v>
      </c>
      <c r="G8" s="14">
        <f t="shared" si="2"/>
        <v>117.2744441531053</v>
      </c>
      <c r="H8" s="14">
        <f t="shared" si="2"/>
        <v>126.84009512521712</v>
      </c>
      <c r="I8" s="14">
        <f t="shared" si="2"/>
        <v>132.64223246280557</v>
      </c>
      <c r="J8" s="14">
        <f t="shared" si="2"/>
        <v>114.92802928981905</v>
      </c>
      <c r="K8" s="14">
        <f t="shared" si="2"/>
        <v>128.15393237668349</v>
      </c>
      <c r="L8" s="14">
        <f t="shared" si="2"/>
        <v>134.55499413147172</v>
      </c>
      <c r="M8" s="14">
        <f t="shared" si="2"/>
        <v>125.77282435916328</v>
      </c>
      <c r="N8" s="14">
        <f t="shared" si="2"/>
        <v>130.16875279244877</v>
      </c>
      <c r="O8" s="14">
        <f t="shared" si="2"/>
        <v>105.32495590994469</v>
      </c>
      <c r="P8" s="14">
        <f t="shared" si="2"/>
        <v>105.20140148773459</v>
      </c>
      <c r="Q8" s="14">
        <f t="shared" si="2"/>
        <v>102.14596168011718</v>
      </c>
      <c r="R8" s="14">
        <f t="shared" si="2"/>
        <v>110.27383992487927</v>
      </c>
      <c r="S8" s="14">
        <f t="shared" si="2"/>
        <v>99.66491589631177</v>
      </c>
      <c r="T8" s="14">
        <f t="shared" si="2"/>
        <v>119.31567468986539</v>
      </c>
      <c r="U8" s="14">
        <f t="shared" si="2"/>
        <v>124.42735098085522</v>
      </c>
      <c r="V8" s="14">
        <f t="shared" si="2"/>
        <v>132.6688785779696</v>
      </c>
      <c r="W8" s="14">
        <f t="shared" si="2"/>
        <v>114.53727637052522</v>
      </c>
      <c r="X8" s="14">
        <f t="shared" si="2"/>
        <v>114.73619135232538</v>
      </c>
      <c r="Y8" s="14">
        <f t="shared" si="2"/>
        <v>165.39804121640415</v>
      </c>
      <c r="Z8" s="14">
        <f t="shared" si="2"/>
        <v>146.328690097671</v>
      </c>
      <c r="AA8" s="14">
        <f t="shared" si="2"/>
        <v>153.04245581353376</v>
      </c>
      <c r="AB8" s="14">
        <f aca="true" t="shared" si="3" ref="AB8:BD8">100*(($B$9/AB9)*($B$10/AB10)*($B$11/AB11)*($B$12/AB12))^(1/4)</f>
        <v>185.67712263445182</v>
      </c>
      <c r="AC8" s="14">
        <f t="shared" si="3"/>
        <v>188.2363708374438</v>
      </c>
      <c r="AD8" s="14">
        <f t="shared" si="3"/>
        <v>200.74336720825542</v>
      </c>
      <c r="AE8" s="14">
        <f t="shared" si="3"/>
        <v>174.04476578686473</v>
      </c>
      <c r="AF8" s="14">
        <f t="shared" si="3"/>
        <v>150.95552255569248</v>
      </c>
      <c r="AG8" s="14">
        <f t="shared" si="3"/>
        <v>162.52000778619944</v>
      </c>
      <c r="AH8" s="14">
        <f t="shared" si="3"/>
        <v>210.9329304180915</v>
      </c>
      <c r="AI8" s="14">
        <f t="shared" si="3"/>
        <v>230.26493474044148</v>
      </c>
      <c r="AJ8" s="14">
        <f t="shared" si="3"/>
        <v>205.8351930588616</v>
      </c>
      <c r="AK8" s="14">
        <f t="shared" si="3"/>
        <v>209.92334703727334</v>
      </c>
      <c r="AL8" s="14">
        <f t="shared" si="3"/>
        <v>232.04366659662904</v>
      </c>
      <c r="AM8" s="14">
        <f t="shared" si="3"/>
        <v>220.72506105541564</v>
      </c>
      <c r="AN8" s="14">
        <f t="shared" si="3"/>
        <v>235.50948097943652</v>
      </c>
      <c r="AO8" s="14">
        <f t="shared" si="3"/>
        <v>239.13313482992743</v>
      </c>
      <c r="AP8" s="14">
        <f t="shared" si="3"/>
        <v>264.5936312019961</v>
      </c>
      <c r="AQ8" s="14">
        <f t="shared" si="3"/>
        <v>194.6806420962624</v>
      </c>
      <c r="AR8" s="14">
        <f t="shared" si="3"/>
        <v>262.1120390663001</v>
      </c>
      <c r="AS8" s="14">
        <f t="shared" si="3"/>
        <v>230.10907175429355</v>
      </c>
      <c r="AT8" s="14">
        <f t="shared" si="3"/>
        <v>264.8627748771296</v>
      </c>
      <c r="AU8" s="14">
        <f t="shared" si="3"/>
        <v>252.82212183804896</v>
      </c>
      <c r="AV8" s="14">
        <f t="shared" si="3"/>
        <v>280.5108673494594</v>
      </c>
      <c r="AW8" s="14">
        <f t="shared" si="3"/>
        <v>287.72904538271945</v>
      </c>
      <c r="AX8" s="14">
        <f t="shared" si="3"/>
        <v>41.456364361341834</v>
      </c>
      <c r="AY8" s="14">
        <f t="shared" si="3"/>
        <v>63.14560357987114</v>
      </c>
      <c r="AZ8" s="14">
        <f t="shared" si="3"/>
        <v>49.73320327457944</v>
      </c>
      <c r="BA8" s="14">
        <f t="shared" si="3"/>
        <v>74.42523960877664</v>
      </c>
      <c r="BB8" s="14">
        <f t="shared" si="3"/>
        <v>130.85220373138796</v>
      </c>
      <c r="BC8" s="14">
        <f t="shared" si="3"/>
        <v>138.27600814136824</v>
      </c>
      <c r="BD8" s="14">
        <f t="shared" si="3"/>
        <v>158.18884787501955</v>
      </c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ht="15">
      <c r="A9" s="3" t="s">
        <v>7</v>
      </c>
      <c r="B9" s="3">
        <v>1868.3</v>
      </c>
      <c r="C9" s="4">
        <v>1661.2812</v>
      </c>
      <c r="D9" s="4">
        <v>3890.031</v>
      </c>
      <c r="E9" s="4">
        <v>5126.973</v>
      </c>
      <c r="F9" s="4">
        <v>2907.2214</v>
      </c>
      <c r="G9" s="4">
        <v>1643.9531</v>
      </c>
      <c r="H9" s="4">
        <v>1154.4518</v>
      </c>
      <c r="I9" s="4">
        <v>1104.2627</v>
      </c>
      <c r="J9" s="4">
        <v>1270.9643</v>
      </c>
      <c r="K9" s="4">
        <v>1150.3689</v>
      </c>
      <c r="L9" s="4">
        <v>1092.5422</v>
      </c>
      <c r="M9" s="4">
        <v>1183.7937</v>
      </c>
      <c r="N9" s="4">
        <v>1105.4017</v>
      </c>
      <c r="O9" s="4">
        <v>2408.3333</v>
      </c>
      <c r="P9" s="4">
        <v>2408.1531</v>
      </c>
      <c r="Q9" s="4">
        <v>2476.7607</v>
      </c>
      <c r="R9" s="4">
        <v>2399.2693</v>
      </c>
      <c r="S9" s="4">
        <v>2558.3617</v>
      </c>
      <c r="T9" s="4">
        <v>2250.7239</v>
      </c>
      <c r="U9" s="4">
        <v>2113.8933</v>
      </c>
      <c r="V9" s="4">
        <v>2051.733</v>
      </c>
      <c r="W9" s="4">
        <v>2285.9852</v>
      </c>
      <c r="X9" s="4">
        <v>2278.126</v>
      </c>
      <c r="Y9" s="4">
        <v>1088.058</v>
      </c>
      <c r="Z9" s="4">
        <v>1223.3917</v>
      </c>
      <c r="AA9" s="4">
        <v>1178.3271</v>
      </c>
      <c r="AB9" s="4">
        <v>950.2631</v>
      </c>
      <c r="AC9" s="4">
        <v>932.48</v>
      </c>
      <c r="AD9" s="4">
        <v>881.3942</v>
      </c>
      <c r="AE9" s="4">
        <v>1009.5026</v>
      </c>
      <c r="AF9" s="4">
        <v>1198.0054</v>
      </c>
      <c r="AG9" s="4">
        <v>1128.0054</v>
      </c>
      <c r="AH9" s="4">
        <v>931.288</v>
      </c>
      <c r="AI9" s="4">
        <v>778.3451</v>
      </c>
      <c r="AJ9" s="4">
        <v>938.1543</v>
      </c>
      <c r="AK9" s="4">
        <v>921.6796</v>
      </c>
      <c r="AL9" s="4">
        <v>861.181</v>
      </c>
      <c r="AM9" s="4">
        <v>868.8376</v>
      </c>
      <c r="AN9" s="4">
        <v>838.1646</v>
      </c>
      <c r="AO9" s="4">
        <v>826.9657</v>
      </c>
      <c r="AP9" s="4">
        <v>752.2784</v>
      </c>
      <c r="AQ9" s="4">
        <v>1009.8949</v>
      </c>
      <c r="AR9" s="4">
        <v>716.3655</v>
      </c>
      <c r="AS9" s="4">
        <v>818.4571</v>
      </c>
      <c r="AT9" s="4">
        <v>717.4798</v>
      </c>
      <c r="AU9" s="4">
        <v>754.1995</v>
      </c>
      <c r="AV9" s="4">
        <v>693.1927</v>
      </c>
      <c r="AW9" s="4">
        <v>670.1251</v>
      </c>
      <c r="AX9" s="4">
        <v>7714.5562</v>
      </c>
      <c r="AY9" s="4">
        <v>5755.7273</v>
      </c>
      <c r="AZ9" s="4">
        <v>7279.8728</v>
      </c>
      <c r="BA9" s="4">
        <v>2662.221</v>
      </c>
      <c r="BB9" s="4">
        <v>1039.331</v>
      </c>
      <c r="BC9" s="4">
        <v>1008.219</v>
      </c>
      <c r="BD9" s="4">
        <v>850.0476</v>
      </c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1:69" ht="15">
      <c r="A10" s="3" t="s">
        <v>8</v>
      </c>
      <c r="B10" s="3">
        <v>1215.1</v>
      </c>
      <c r="C10" s="4">
        <v>1796.1338</v>
      </c>
      <c r="D10" s="4">
        <v>2189.8289</v>
      </c>
      <c r="E10" s="4">
        <v>1731.2884</v>
      </c>
      <c r="F10" s="4">
        <v>930.4425</v>
      </c>
      <c r="G10" s="4">
        <v>948.6584</v>
      </c>
      <c r="H10" s="4">
        <v>926.4859</v>
      </c>
      <c r="I10" s="4">
        <v>884.8945</v>
      </c>
      <c r="J10" s="4">
        <v>1022.8691</v>
      </c>
      <c r="K10" s="4">
        <v>921.677</v>
      </c>
      <c r="L10" s="4">
        <v>881.369</v>
      </c>
      <c r="M10" s="4">
        <v>968.3681</v>
      </c>
      <c r="N10" s="4">
        <v>907.9356</v>
      </c>
      <c r="O10" s="4">
        <v>1125.0845</v>
      </c>
      <c r="P10" s="4">
        <v>1116.788</v>
      </c>
      <c r="Q10" s="4">
        <v>1155.0772</v>
      </c>
      <c r="R10" s="4">
        <v>1066.9606</v>
      </c>
      <c r="S10" s="4">
        <v>1190.2803</v>
      </c>
      <c r="T10" s="4">
        <v>973.7391</v>
      </c>
      <c r="U10" s="4">
        <v>938.6879</v>
      </c>
      <c r="V10" s="4">
        <v>870.2617</v>
      </c>
      <c r="W10" s="4">
        <v>1024.6108</v>
      </c>
      <c r="X10" s="4">
        <v>1020.052</v>
      </c>
      <c r="Y10" s="4">
        <v>734.8838</v>
      </c>
      <c r="Z10" s="4">
        <v>824.9108</v>
      </c>
      <c r="AA10" s="4">
        <v>785.1126</v>
      </c>
      <c r="AB10" s="4">
        <v>667.6718</v>
      </c>
      <c r="AC10" s="4">
        <v>660.2362</v>
      </c>
      <c r="AD10" s="4">
        <v>610.7097</v>
      </c>
      <c r="AE10" s="4">
        <v>701.5501</v>
      </c>
      <c r="AF10" s="4">
        <v>797.643</v>
      </c>
      <c r="AG10" s="4">
        <v>655.5584</v>
      </c>
      <c r="AH10" s="4">
        <v>516.3996</v>
      </c>
      <c r="AI10" s="4">
        <v>458.2406</v>
      </c>
      <c r="AJ10" s="4">
        <v>511.2572</v>
      </c>
      <c r="AK10" s="4">
        <v>501.9403</v>
      </c>
      <c r="AL10" s="4">
        <v>453.0168</v>
      </c>
      <c r="AM10" s="4">
        <v>479.9954</v>
      </c>
      <c r="AN10" s="4">
        <v>413.0343</v>
      </c>
      <c r="AO10" s="4">
        <v>408.0009</v>
      </c>
      <c r="AP10" s="4">
        <v>373.3415</v>
      </c>
      <c r="AQ10" s="4">
        <v>489.7682</v>
      </c>
      <c r="AR10" s="4">
        <v>349.1419</v>
      </c>
      <c r="AS10" s="4">
        <v>397.7116</v>
      </c>
      <c r="AT10" s="4">
        <v>346.6455</v>
      </c>
      <c r="AU10" s="4">
        <v>376.9958</v>
      </c>
      <c r="AV10" s="4">
        <v>356.5431</v>
      </c>
      <c r="AW10" s="4">
        <v>341.9581</v>
      </c>
      <c r="AX10" s="4">
        <v>2354.945</v>
      </c>
      <c r="AY10" s="4">
        <v>1338.4133</v>
      </c>
      <c r="AZ10" s="4">
        <v>1851.5134</v>
      </c>
      <c r="BA10" s="4">
        <v>1739.666</v>
      </c>
      <c r="BB10" s="4">
        <v>1016.602</v>
      </c>
      <c r="BC10" s="4">
        <v>979.861</v>
      </c>
      <c r="BD10" s="4">
        <v>843.574</v>
      </c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1:69" ht="15">
      <c r="A11" s="3" t="s">
        <v>9</v>
      </c>
      <c r="B11" s="3">
        <v>998.5</v>
      </c>
      <c r="C11" s="4">
        <v>1226.338</v>
      </c>
      <c r="D11" s="4">
        <v>2102.451</v>
      </c>
      <c r="E11" s="4">
        <v>1811.088</v>
      </c>
      <c r="F11" s="4">
        <v>1270.105</v>
      </c>
      <c r="G11" s="4">
        <v>843.76</v>
      </c>
      <c r="H11" s="4">
        <v>925.0797</v>
      </c>
      <c r="I11" s="4">
        <v>877.205</v>
      </c>
      <c r="J11" s="4">
        <v>1026.678</v>
      </c>
      <c r="K11" s="4">
        <v>903.3597</v>
      </c>
      <c r="L11" s="4">
        <v>857.223</v>
      </c>
      <c r="M11" s="4">
        <v>890.3193</v>
      </c>
      <c r="N11" s="4">
        <v>904.257</v>
      </c>
      <c r="O11" s="4">
        <v>788.466</v>
      </c>
      <c r="P11" s="4">
        <v>787.587</v>
      </c>
      <c r="Q11" s="4">
        <v>790.8247</v>
      </c>
      <c r="R11" s="4">
        <v>731.7263</v>
      </c>
      <c r="S11" s="4">
        <v>827.1377</v>
      </c>
      <c r="T11" s="4">
        <v>680.661</v>
      </c>
      <c r="U11" s="4">
        <v>657.877</v>
      </c>
      <c r="V11" s="4">
        <v>617.876</v>
      </c>
      <c r="W11" s="4">
        <v>717.8973</v>
      </c>
      <c r="X11" s="4">
        <v>727.774</v>
      </c>
      <c r="Y11" s="4">
        <v>602.0937</v>
      </c>
      <c r="Z11" s="4">
        <v>682.36</v>
      </c>
      <c r="AA11" s="4">
        <v>655.774</v>
      </c>
      <c r="AB11" s="4">
        <v>533.067</v>
      </c>
      <c r="AC11" s="4">
        <v>530.528</v>
      </c>
      <c r="AD11" s="4">
        <v>498.023</v>
      </c>
      <c r="AE11" s="4">
        <v>574.498</v>
      </c>
      <c r="AF11" s="4">
        <v>660.079</v>
      </c>
      <c r="AG11" s="4">
        <v>634.488</v>
      </c>
      <c r="AH11" s="4">
        <v>478.016</v>
      </c>
      <c r="AI11" s="4">
        <v>462.691</v>
      </c>
      <c r="AJ11" s="4">
        <v>484.555</v>
      </c>
      <c r="AK11" s="4">
        <v>480.812</v>
      </c>
      <c r="AL11" s="4">
        <v>422.652</v>
      </c>
      <c r="AM11" s="4">
        <v>451.941</v>
      </c>
      <c r="AN11" s="4">
        <v>487.732</v>
      </c>
      <c r="AO11" s="4">
        <v>473.7527</v>
      </c>
      <c r="AP11" s="4">
        <v>427.426</v>
      </c>
      <c r="AQ11" s="4">
        <v>576.851</v>
      </c>
      <c r="AR11" s="4">
        <v>453.557</v>
      </c>
      <c r="AS11" s="4">
        <v>506.81</v>
      </c>
      <c r="AT11" s="4">
        <v>445.025</v>
      </c>
      <c r="AU11" s="4">
        <v>451.753</v>
      </c>
      <c r="AV11" s="4">
        <v>395.405</v>
      </c>
      <c r="AW11" s="4">
        <v>391.272</v>
      </c>
      <c r="AX11" s="4">
        <v>1934.179</v>
      </c>
      <c r="AY11" s="4">
        <v>1254.0245</v>
      </c>
      <c r="AZ11" s="4">
        <v>1500.972</v>
      </c>
      <c r="BA11" s="4">
        <v>1191.654</v>
      </c>
      <c r="BB11" s="4">
        <v>816.1313</v>
      </c>
      <c r="BC11" s="4">
        <v>770.5667</v>
      </c>
      <c r="BD11" s="4">
        <v>695.024</v>
      </c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1:69" ht="15">
      <c r="A12" s="3" t="s">
        <v>10</v>
      </c>
      <c r="B12" s="3">
        <v>592.1</v>
      </c>
      <c r="C12" s="4">
        <v>779.1932</v>
      </c>
      <c r="D12" s="4">
        <v>1124.2437</v>
      </c>
      <c r="E12" s="4">
        <v>896.5635</v>
      </c>
      <c r="F12" s="4">
        <v>644.4901</v>
      </c>
      <c r="G12" s="4">
        <v>539.225</v>
      </c>
      <c r="H12" s="4">
        <v>524.0609</v>
      </c>
      <c r="I12" s="4">
        <v>505.8357</v>
      </c>
      <c r="J12" s="4">
        <v>576.3818</v>
      </c>
      <c r="K12" s="4">
        <v>519.5142</v>
      </c>
      <c r="L12" s="4">
        <v>496.0354</v>
      </c>
      <c r="M12" s="4">
        <v>525.5236</v>
      </c>
      <c r="N12" s="4">
        <v>515.1192</v>
      </c>
      <c r="O12" s="4">
        <v>510.4955</v>
      </c>
      <c r="P12" s="4">
        <v>517.3236</v>
      </c>
      <c r="Q12" s="4">
        <v>544.9312</v>
      </c>
      <c r="R12" s="4">
        <v>484.5468</v>
      </c>
      <c r="S12" s="4">
        <v>540.0619</v>
      </c>
      <c r="T12" s="4">
        <v>443.9316</v>
      </c>
      <c r="U12" s="4">
        <v>428.9329</v>
      </c>
      <c r="V12" s="4">
        <v>392.6933</v>
      </c>
      <c r="W12" s="4">
        <v>463.7882</v>
      </c>
      <c r="X12" s="4">
        <v>457.9346</v>
      </c>
      <c r="Y12" s="4">
        <v>372.5165</v>
      </c>
      <c r="Z12" s="4">
        <v>425.1065</v>
      </c>
      <c r="AA12" s="4">
        <v>403.2757</v>
      </c>
      <c r="AB12" s="4">
        <v>333.8716</v>
      </c>
      <c r="AC12" s="4">
        <v>327.2958</v>
      </c>
      <c r="AD12" s="4">
        <v>308.3064</v>
      </c>
      <c r="AE12" s="4">
        <v>359.5036</v>
      </c>
      <c r="AF12" s="4">
        <v>409.7722</v>
      </c>
      <c r="AG12" s="4">
        <v>410.0421</v>
      </c>
      <c r="AH12" s="4">
        <v>294.9252</v>
      </c>
      <c r="AI12" s="4">
        <v>289.2902</v>
      </c>
      <c r="AJ12" s="4">
        <v>321.7114</v>
      </c>
      <c r="AK12" s="4">
        <v>310.7073</v>
      </c>
      <c r="AL12" s="4">
        <v>280.7574</v>
      </c>
      <c r="AM12" s="4">
        <v>300.0114</v>
      </c>
      <c r="AN12" s="4">
        <v>258.3875</v>
      </c>
      <c r="AO12" s="4">
        <v>256.7689</v>
      </c>
      <c r="AP12" s="4">
        <v>228.1069</v>
      </c>
      <c r="AQ12" s="4">
        <v>327.4766</v>
      </c>
      <c r="AR12" s="4">
        <v>250.6602</v>
      </c>
      <c r="AS12" s="4">
        <v>290.1733</v>
      </c>
      <c r="AT12" s="4">
        <v>246.3987</v>
      </c>
      <c r="AU12" s="4">
        <v>255.7512</v>
      </c>
      <c r="AV12" s="4">
        <v>221.817</v>
      </c>
      <c r="AW12" s="4">
        <v>218.4034</v>
      </c>
      <c r="AX12" s="4">
        <v>1293.1489</v>
      </c>
      <c r="AY12" s="4">
        <v>873.8418</v>
      </c>
      <c r="AZ12" s="4">
        <v>1084.4082</v>
      </c>
      <c r="BA12" s="4">
        <v>792.612</v>
      </c>
      <c r="BB12" s="4">
        <v>530.9</v>
      </c>
      <c r="BC12" s="4">
        <v>482.264</v>
      </c>
      <c r="BD12" s="4">
        <v>430.063</v>
      </c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1:69" ht="15">
      <c r="A13" s="1" t="s">
        <v>11</v>
      </c>
      <c r="B13" s="1">
        <v>100</v>
      </c>
      <c r="C13" s="14">
        <f aca="true" t="shared" si="4" ref="C13:AA13">100*($B$14/C14)</f>
        <v>90.12540377315065</v>
      </c>
      <c r="D13" s="14">
        <f t="shared" si="4"/>
        <v>73.39812478830171</v>
      </c>
      <c r="E13" s="14">
        <f t="shared" si="4"/>
        <v>79.61464362061399</v>
      </c>
      <c r="F13" s="14">
        <f t="shared" si="4"/>
        <v>95.79390373829978</v>
      </c>
      <c r="G13" s="14">
        <f t="shared" si="4"/>
        <v>99.48922451997136</v>
      </c>
      <c r="H13" s="14">
        <f t="shared" si="4"/>
        <v>100.59958339791922</v>
      </c>
      <c r="I13" s="14">
        <f t="shared" si="4"/>
        <v>104.0957425224718</v>
      </c>
      <c r="J13" s="14">
        <f t="shared" si="4"/>
        <v>95.31004653605173</v>
      </c>
      <c r="K13" s="14">
        <f t="shared" si="4"/>
        <v>102.70274018980778</v>
      </c>
      <c r="L13" s="14">
        <f t="shared" si="4"/>
        <v>105.61442113377633</v>
      </c>
      <c r="M13" s="14">
        <f t="shared" si="4"/>
        <v>100.50404723134949</v>
      </c>
      <c r="N13" s="14">
        <f t="shared" si="4"/>
        <v>105.23123255230311</v>
      </c>
      <c r="O13" s="14">
        <f t="shared" si="4"/>
        <v>114.78101505100409</v>
      </c>
      <c r="P13" s="14">
        <f t="shared" si="4"/>
        <v>115.46417181834275</v>
      </c>
      <c r="Q13" s="14">
        <f t="shared" si="4"/>
        <v>110.51822804476362</v>
      </c>
      <c r="R13" s="14">
        <f t="shared" si="4"/>
        <v>124.56133039759074</v>
      </c>
      <c r="S13" s="14">
        <f t="shared" si="4"/>
        <v>111.67518084232498</v>
      </c>
      <c r="T13" s="14">
        <f t="shared" si="4"/>
        <v>136.33456284121564</v>
      </c>
      <c r="U13" s="14">
        <f t="shared" si="4"/>
        <v>140.06788434296428</v>
      </c>
      <c r="V13" s="14">
        <f t="shared" si="4"/>
        <v>150.53386850325995</v>
      </c>
      <c r="W13" s="14">
        <f t="shared" si="4"/>
        <v>127.90271542018772</v>
      </c>
      <c r="X13" s="14">
        <f t="shared" si="4"/>
        <v>128.61868350210753</v>
      </c>
      <c r="Y13" s="14">
        <f t="shared" si="4"/>
        <v>138.70266180966104</v>
      </c>
      <c r="Z13" s="14">
        <f t="shared" si="4"/>
        <v>124.11066877479571</v>
      </c>
      <c r="AA13" s="14">
        <f t="shared" si="4"/>
        <v>130.99430629106388</v>
      </c>
      <c r="AB13" s="14">
        <f aca="true" t="shared" si="5" ref="AB13:BD13">100*($B$14/AB14)</f>
        <v>154.05748547731577</v>
      </c>
      <c r="AC13" s="14">
        <f t="shared" si="5"/>
        <v>154.95532430632167</v>
      </c>
      <c r="AD13" s="14">
        <f t="shared" si="5"/>
        <v>166.48789743364375</v>
      </c>
      <c r="AE13" s="14">
        <f t="shared" si="5"/>
        <v>144.08125864576</v>
      </c>
      <c r="AF13" s="14">
        <f t="shared" si="5"/>
        <v>137.66611150912777</v>
      </c>
      <c r="AG13" s="14">
        <f t="shared" si="5"/>
        <v>118.45691865849177</v>
      </c>
      <c r="AH13" s="14">
        <f t="shared" si="5"/>
        <v>149.7738222205877</v>
      </c>
      <c r="AI13" s="14">
        <f t="shared" si="5"/>
        <v>138.87151337341626</v>
      </c>
      <c r="AJ13" s="14">
        <f t="shared" si="5"/>
        <v>140.91744262090873</v>
      </c>
      <c r="AK13" s="14">
        <f t="shared" si="5"/>
        <v>142.32223317475342</v>
      </c>
      <c r="AL13" s="14">
        <f t="shared" si="5"/>
        <v>159.71731310182005</v>
      </c>
      <c r="AM13" s="14">
        <f t="shared" si="5"/>
        <v>146.68641995763744</v>
      </c>
      <c r="AN13" s="14">
        <f t="shared" si="5"/>
        <v>149.7193795606853</v>
      </c>
      <c r="AO13" s="14">
        <f t="shared" si="5"/>
        <v>154.83396338590228</v>
      </c>
      <c r="AP13" s="14">
        <f t="shared" si="5"/>
        <v>169.5354920054753</v>
      </c>
      <c r="AQ13" s="14">
        <f t="shared" si="5"/>
        <v>128.37466172606787</v>
      </c>
      <c r="AR13" s="14">
        <f t="shared" si="5"/>
        <v>147.40784125559992</v>
      </c>
      <c r="AS13" s="14">
        <f t="shared" si="5"/>
        <v>131.544813760928</v>
      </c>
      <c r="AT13" s="14">
        <f t="shared" si="5"/>
        <v>151.42307714652554</v>
      </c>
      <c r="AU13" s="14">
        <f t="shared" si="5"/>
        <v>155.32303185981453</v>
      </c>
      <c r="AV13" s="14">
        <f t="shared" si="5"/>
        <v>178.84594957565258</v>
      </c>
      <c r="AW13" s="14">
        <f t="shared" si="5"/>
        <v>179.67638397141062</v>
      </c>
      <c r="AX13" s="14">
        <f t="shared" si="5"/>
        <v>38.578412725666105</v>
      </c>
      <c r="AY13" s="14">
        <f t="shared" si="5"/>
        <v>56.904260219618926</v>
      </c>
      <c r="AZ13" s="14">
        <f t="shared" si="5"/>
        <v>45.153093309116784</v>
      </c>
      <c r="BA13" s="14">
        <f t="shared" si="5"/>
        <v>71.79801354421704</v>
      </c>
      <c r="BB13" s="14">
        <f t="shared" si="5"/>
        <v>99.17159150923152</v>
      </c>
      <c r="BC13" s="14">
        <f t="shared" si="5"/>
        <v>105.61034709109623</v>
      </c>
      <c r="BD13" s="14">
        <f t="shared" si="5"/>
        <v>124.23966128104134</v>
      </c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ht="15">
      <c r="A14" s="3" t="s">
        <v>12</v>
      </c>
      <c r="B14" s="3">
        <v>651.6</v>
      </c>
      <c r="C14" s="4">
        <v>722.9926</v>
      </c>
      <c r="D14" s="4">
        <v>887.7611</v>
      </c>
      <c r="E14" s="4">
        <v>818.4424</v>
      </c>
      <c r="F14" s="4">
        <v>680.2103</v>
      </c>
      <c r="G14" s="4">
        <v>654.9453</v>
      </c>
      <c r="H14" s="4">
        <v>647.7164</v>
      </c>
      <c r="I14" s="4">
        <v>625.9622</v>
      </c>
      <c r="J14" s="4">
        <v>683.6635</v>
      </c>
      <c r="K14" s="4">
        <v>634.4524</v>
      </c>
      <c r="L14" s="4">
        <v>616.9612</v>
      </c>
      <c r="M14" s="4">
        <v>648.3321</v>
      </c>
      <c r="N14" s="4">
        <v>619.2078</v>
      </c>
      <c r="O14" s="4">
        <v>567.6897</v>
      </c>
      <c r="P14" s="4">
        <v>564.3309</v>
      </c>
      <c r="Q14" s="4">
        <v>589.586</v>
      </c>
      <c r="R14" s="4">
        <v>523.1158</v>
      </c>
      <c r="S14" s="4">
        <v>583.4779</v>
      </c>
      <c r="T14" s="4">
        <v>477.9419</v>
      </c>
      <c r="U14" s="4">
        <v>465.203</v>
      </c>
      <c r="V14" s="4">
        <v>432.8594</v>
      </c>
      <c r="W14" s="4">
        <v>509.4497</v>
      </c>
      <c r="X14" s="4">
        <v>506.6138</v>
      </c>
      <c r="Y14" s="4">
        <v>469.7819</v>
      </c>
      <c r="Z14" s="4">
        <v>525.0153</v>
      </c>
      <c r="AA14" s="4">
        <v>497.4262</v>
      </c>
      <c r="AB14" s="4">
        <v>422.959</v>
      </c>
      <c r="AC14" s="4">
        <v>420.5083</v>
      </c>
      <c r="AD14" s="4">
        <v>391.3798</v>
      </c>
      <c r="AE14" s="4">
        <v>452.2448</v>
      </c>
      <c r="AF14" s="4">
        <v>473.3191</v>
      </c>
      <c r="AG14" s="4">
        <v>550.0734</v>
      </c>
      <c r="AH14" s="4">
        <v>435.056</v>
      </c>
      <c r="AI14" s="4">
        <v>469.2107</v>
      </c>
      <c r="AJ14" s="4">
        <v>462.3984</v>
      </c>
      <c r="AK14" s="4">
        <v>457.8343</v>
      </c>
      <c r="AL14" s="4">
        <v>407.9708</v>
      </c>
      <c r="AM14" s="4">
        <v>444.2129</v>
      </c>
      <c r="AN14" s="4">
        <v>435.2142</v>
      </c>
      <c r="AO14" s="4">
        <v>420.8379</v>
      </c>
      <c r="AP14" s="4">
        <v>384.3443</v>
      </c>
      <c r="AQ14" s="4">
        <v>507.5768</v>
      </c>
      <c r="AR14" s="4">
        <v>442.0389</v>
      </c>
      <c r="AS14" s="4">
        <v>495.3445</v>
      </c>
      <c r="AT14" s="4">
        <v>430.3175</v>
      </c>
      <c r="AU14" s="4">
        <v>419.5128</v>
      </c>
      <c r="AV14" s="4">
        <v>364.3359</v>
      </c>
      <c r="AW14" s="4">
        <v>362.652</v>
      </c>
      <c r="AX14" s="4">
        <v>1689.0275</v>
      </c>
      <c r="AY14" s="4">
        <v>1145.081225</v>
      </c>
      <c r="AZ14" s="4">
        <v>1443.0905</v>
      </c>
      <c r="BA14" s="4">
        <v>907.546</v>
      </c>
      <c r="BB14" s="4">
        <v>657.043</v>
      </c>
      <c r="BC14" s="4">
        <v>616.985</v>
      </c>
      <c r="BD14" s="4">
        <v>524.4702</v>
      </c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1:69" ht="15">
      <c r="A15" s="1" t="s">
        <v>13</v>
      </c>
      <c r="B15" s="1">
        <v>100</v>
      </c>
      <c r="C15" s="14">
        <f aca="true" t="shared" si="6" ref="C15:AA15">100*($B$16/C16)</f>
        <v>79.47833394625431</v>
      </c>
      <c r="D15" s="14">
        <f t="shared" si="6"/>
        <v>66.41159145809004</v>
      </c>
      <c r="E15" s="14">
        <f t="shared" si="6"/>
        <v>77.58392758952122</v>
      </c>
      <c r="F15" s="14">
        <f t="shared" si="6"/>
        <v>98.36422679867425</v>
      </c>
      <c r="G15" s="14">
        <f t="shared" si="6"/>
        <v>100.03229193130237</v>
      </c>
      <c r="H15" s="14">
        <f t="shared" si="6"/>
        <v>100.78396199313246</v>
      </c>
      <c r="I15" s="14">
        <f t="shared" si="6"/>
        <v>104.63324785983588</v>
      </c>
      <c r="J15" s="14">
        <f t="shared" si="6"/>
        <v>92.43465074365346</v>
      </c>
      <c r="K15" s="14">
        <f t="shared" si="6"/>
        <v>105.50232240291074</v>
      </c>
      <c r="L15" s="14">
        <f t="shared" si="6"/>
        <v>110.45350892674107</v>
      </c>
      <c r="M15" s="14">
        <f t="shared" si="6"/>
        <v>109.08858769395613</v>
      </c>
      <c r="N15" s="14">
        <f t="shared" si="6"/>
        <v>108.83758482967667</v>
      </c>
      <c r="O15" s="14">
        <f t="shared" si="6"/>
        <v>132.16665737784535</v>
      </c>
      <c r="P15" s="14">
        <f t="shared" si="6"/>
        <v>132.90737227967531</v>
      </c>
      <c r="Q15" s="14">
        <f t="shared" si="6"/>
        <v>128.95083000537107</v>
      </c>
      <c r="R15" s="14">
        <f t="shared" si="6"/>
        <v>140.32198918562662</v>
      </c>
      <c r="S15" s="14">
        <f t="shared" si="6"/>
        <v>123.1842310991772</v>
      </c>
      <c r="T15" s="14">
        <f t="shared" si="6"/>
        <v>152.63282872649663</v>
      </c>
      <c r="U15" s="14">
        <f t="shared" si="6"/>
        <v>154.12346589454611</v>
      </c>
      <c r="V15" s="14">
        <f t="shared" si="6"/>
        <v>169.79293152902773</v>
      </c>
      <c r="W15" s="14">
        <f t="shared" si="6"/>
        <v>141.66270675738426</v>
      </c>
      <c r="X15" s="14">
        <f t="shared" si="6"/>
        <v>141.97711206227117</v>
      </c>
      <c r="Y15" s="14">
        <f t="shared" si="6"/>
        <v>169.11778023291618</v>
      </c>
      <c r="Z15" s="14">
        <f t="shared" si="6"/>
        <v>148.05758304560874</v>
      </c>
      <c r="AA15" s="14">
        <f t="shared" si="6"/>
        <v>151.5107393993551</v>
      </c>
      <c r="AB15" s="14">
        <f aca="true" t="shared" si="7" ref="AB15:BD15">100*($B$16/AB16)</f>
        <v>185.35927583331915</v>
      </c>
      <c r="AC15" s="14">
        <f t="shared" si="7"/>
        <v>186.8773769549709</v>
      </c>
      <c r="AD15" s="14">
        <f t="shared" si="7"/>
        <v>196.5417817608174</v>
      </c>
      <c r="AE15" s="14">
        <f t="shared" si="7"/>
        <v>167.72363993978115</v>
      </c>
      <c r="AF15" s="14">
        <f t="shared" si="7"/>
        <v>152.8681637066305</v>
      </c>
      <c r="AG15" s="14">
        <f t="shared" si="7"/>
        <v>149.9021722771284</v>
      </c>
      <c r="AH15" s="14">
        <f t="shared" si="7"/>
        <v>202.49664538689873</v>
      </c>
      <c r="AI15" s="14">
        <f t="shared" si="7"/>
        <v>199.98776131504667</v>
      </c>
      <c r="AJ15" s="14">
        <f t="shared" si="7"/>
        <v>187.79976716276715</v>
      </c>
      <c r="AK15" s="14">
        <f t="shared" si="7"/>
        <v>188.67744113842966</v>
      </c>
      <c r="AL15" s="14">
        <f t="shared" si="7"/>
        <v>215.3665184760502</v>
      </c>
      <c r="AM15" s="14">
        <f t="shared" si="7"/>
        <v>196.5716683047639</v>
      </c>
      <c r="AN15" s="14">
        <f t="shared" si="7"/>
        <v>227.80839523384233</v>
      </c>
      <c r="AO15" s="14">
        <f t="shared" si="7"/>
        <v>227.3215358571574</v>
      </c>
      <c r="AP15" s="14">
        <f t="shared" si="7"/>
        <v>255.83649948737292</v>
      </c>
      <c r="AQ15" s="14">
        <f t="shared" si="7"/>
        <v>182.1041333354693</v>
      </c>
      <c r="AR15" s="14">
        <f t="shared" si="7"/>
        <v>228.6142496324203</v>
      </c>
      <c r="AS15" s="14">
        <f t="shared" si="7"/>
        <v>200.5111904148825</v>
      </c>
      <c r="AT15" s="14">
        <f t="shared" si="7"/>
        <v>231.20543856740176</v>
      </c>
      <c r="AU15" s="14">
        <f t="shared" si="7"/>
        <v>223.97241571319194</v>
      </c>
      <c r="AV15" s="14">
        <f t="shared" si="7"/>
        <v>263.5341599035976</v>
      </c>
      <c r="AW15" s="14">
        <f t="shared" si="7"/>
        <v>263.79906472157944</v>
      </c>
      <c r="AX15" s="14">
        <f t="shared" si="7"/>
        <v>49.280032299201885</v>
      </c>
      <c r="AY15" s="14">
        <f t="shared" si="7"/>
        <v>82.36286441314687</v>
      </c>
      <c r="AZ15" s="14">
        <f t="shared" si="7"/>
        <v>62.640192470346975</v>
      </c>
      <c r="BA15" s="14">
        <f t="shared" si="7"/>
        <v>85.03220214540035</v>
      </c>
      <c r="BB15" s="14">
        <f t="shared" si="7"/>
        <v>120.17802619830408</v>
      </c>
      <c r="BC15" s="14">
        <f t="shared" si="7"/>
        <v>129.38473586733423</v>
      </c>
      <c r="BD15" s="14">
        <f t="shared" si="7"/>
        <v>137.16636688029016</v>
      </c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ht="15">
      <c r="A16" s="3" t="s">
        <v>14</v>
      </c>
      <c r="B16" s="3">
        <v>1045.8</v>
      </c>
      <c r="C16" s="4">
        <v>1315.8303</v>
      </c>
      <c r="D16" s="4">
        <v>1574.7251</v>
      </c>
      <c r="E16" s="4">
        <v>1347.9596</v>
      </c>
      <c r="F16" s="4">
        <v>1063.1914</v>
      </c>
      <c r="G16" s="4">
        <v>1045.4624</v>
      </c>
      <c r="H16" s="4">
        <v>1037.6651</v>
      </c>
      <c r="I16" s="4">
        <v>999.4911</v>
      </c>
      <c r="J16" s="4">
        <v>1131.3939</v>
      </c>
      <c r="K16" s="4">
        <v>991.2578</v>
      </c>
      <c r="L16" s="4">
        <v>946.8237</v>
      </c>
      <c r="M16" s="4">
        <v>958.6704</v>
      </c>
      <c r="N16" s="4">
        <v>960.8813</v>
      </c>
      <c r="O16" s="4">
        <v>791.2737</v>
      </c>
      <c r="P16" s="4">
        <v>786.8638</v>
      </c>
      <c r="Q16" s="4">
        <v>811.0068</v>
      </c>
      <c r="R16" s="4">
        <v>745.2859</v>
      </c>
      <c r="S16" s="4">
        <v>848.9723</v>
      </c>
      <c r="T16" s="4">
        <v>685.1737</v>
      </c>
      <c r="U16" s="4">
        <v>678.5469</v>
      </c>
      <c r="V16" s="4">
        <v>615.9267</v>
      </c>
      <c r="W16" s="4">
        <v>738.2324</v>
      </c>
      <c r="X16" s="4">
        <v>736.5976</v>
      </c>
      <c r="Y16" s="4">
        <v>618.3856</v>
      </c>
      <c r="Z16" s="4">
        <v>706.3468</v>
      </c>
      <c r="AA16" s="4">
        <v>690.2481</v>
      </c>
      <c r="AB16" s="4">
        <v>564.2016</v>
      </c>
      <c r="AC16" s="4">
        <v>559.6183</v>
      </c>
      <c r="AD16" s="4">
        <v>532.1006</v>
      </c>
      <c r="AE16" s="4">
        <v>623.5257</v>
      </c>
      <c r="AF16" s="4">
        <v>684.1189</v>
      </c>
      <c r="AG16" s="4">
        <v>697.655</v>
      </c>
      <c r="AH16" s="4">
        <v>516.453</v>
      </c>
      <c r="AI16" s="4">
        <v>522.932</v>
      </c>
      <c r="AJ16" s="4">
        <v>556.8697</v>
      </c>
      <c r="AK16" s="4">
        <v>554.2793</v>
      </c>
      <c r="AL16" s="4">
        <v>485.5908</v>
      </c>
      <c r="AM16" s="4">
        <v>532.0197</v>
      </c>
      <c r="AN16" s="4">
        <v>459.07</v>
      </c>
      <c r="AO16" s="4">
        <v>460.0532</v>
      </c>
      <c r="AP16" s="4">
        <v>408.7767</v>
      </c>
      <c r="AQ16" s="4">
        <v>574.2868</v>
      </c>
      <c r="AR16" s="4">
        <v>457.4518</v>
      </c>
      <c r="AS16" s="4">
        <v>521.5669</v>
      </c>
      <c r="AT16" s="4">
        <v>452.325</v>
      </c>
      <c r="AU16" s="4">
        <v>466.9325</v>
      </c>
      <c r="AV16" s="4">
        <v>396.8366</v>
      </c>
      <c r="AW16" s="4">
        <v>396.4381</v>
      </c>
      <c r="AX16" s="4">
        <v>2122.1577</v>
      </c>
      <c r="AY16" s="4">
        <v>1269.747</v>
      </c>
      <c r="AZ16" s="4">
        <v>1669.5351</v>
      </c>
      <c r="BA16" s="4">
        <v>1229.887</v>
      </c>
      <c r="BB16" s="4">
        <v>870.209</v>
      </c>
      <c r="BC16" s="4">
        <v>808.287</v>
      </c>
      <c r="BD16" s="4">
        <v>762.4318</v>
      </c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1:69" ht="15">
      <c r="A17" s="1" t="s">
        <v>15</v>
      </c>
      <c r="B17" s="1">
        <v>100</v>
      </c>
      <c r="C17" s="14">
        <f aca="true" t="shared" si="8" ref="C17:BD17">100*($B$18/C18)</f>
        <v>81.68487172703765</v>
      </c>
      <c r="D17" s="14">
        <f t="shared" si="8"/>
        <v>64.8736810496757</v>
      </c>
      <c r="E17" s="14">
        <f t="shared" si="8"/>
        <v>68.56584279253948</v>
      </c>
      <c r="F17" s="14">
        <f t="shared" si="8"/>
        <v>116.5487997914751</v>
      </c>
      <c r="G17" s="14">
        <f t="shared" si="8"/>
        <v>126.26397848463556</v>
      </c>
      <c r="H17" s="14">
        <f t="shared" si="8"/>
        <v>129.34939292884016</v>
      </c>
      <c r="I17" s="14">
        <f t="shared" si="8"/>
        <v>136.40712556633633</v>
      </c>
      <c r="J17" s="14">
        <f t="shared" si="8"/>
        <v>116.07858140198897</v>
      </c>
      <c r="K17" s="14">
        <f t="shared" si="8"/>
        <v>132.91906087403083</v>
      </c>
      <c r="L17" s="14">
        <f t="shared" si="8"/>
        <v>138.88751986125192</v>
      </c>
      <c r="M17" s="14">
        <f t="shared" si="8"/>
        <v>136.39533824013418</v>
      </c>
      <c r="N17" s="14">
        <f t="shared" si="8"/>
        <v>134.008766590457</v>
      </c>
      <c r="O17" s="14">
        <f t="shared" si="8"/>
        <v>113.75321007738843</v>
      </c>
      <c r="P17" s="14">
        <f t="shared" si="8"/>
        <v>113.92140468227426</v>
      </c>
      <c r="Q17" s="14">
        <f t="shared" si="8"/>
        <v>113.9804061032887</v>
      </c>
      <c r="R17" s="14">
        <f t="shared" si="8"/>
        <v>125.40348576973255</v>
      </c>
      <c r="S17" s="14">
        <f t="shared" si="8"/>
        <v>112.17715329841997</v>
      </c>
      <c r="T17" s="14">
        <f t="shared" si="8"/>
        <v>136.93775696570393</v>
      </c>
      <c r="U17" s="14">
        <f t="shared" si="8"/>
        <v>135.124451561264</v>
      </c>
      <c r="V17" s="14">
        <f t="shared" si="8"/>
        <v>147.2659816856895</v>
      </c>
      <c r="W17" s="14">
        <f t="shared" si="8"/>
        <v>124.72042072902185</v>
      </c>
      <c r="X17" s="14">
        <f t="shared" si="8"/>
        <v>124.15576444232205</v>
      </c>
      <c r="Y17" s="14">
        <f t="shared" si="8"/>
        <v>163.9597369151502</v>
      </c>
      <c r="Z17" s="14">
        <f t="shared" si="8"/>
        <v>142.0534531136312</v>
      </c>
      <c r="AA17" s="14">
        <f t="shared" si="8"/>
        <v>148.23938466670518</v>
      </c>
      <c r="AB17" s="14">
        <f t="shared" si="8"/>
        <v>179.36192236736625</v>
      </c>
      <c r="AC17" s="14">
        <f t="shared" si="8"/>
        <v>179.66559868732463</v>
      </c>
      <c r="AD17" s="14">
        <f t="shared" si="8"/>
        <v>189.05020678695809</v>
      </c>
      <c r="AE17" s="14">
        <f t="shared" si="8"/>
        <v>161.61963181945603</v>
      </c>
      <c r="AF17" s="14">
        <f t="shared" si="8"/>
        <v>147.14029012896745</v>
      </c>
      <c r="AG17" s="14">
        <f t="shared" si="8"/>
        <v>155.37835854073984</v>
      </c>
      <c r="AH17" s="14">
        <f t="shared" si="8"/>
        <v>215.03391148434443</v>
      </c>
      <c r="AI17" s="14">
        <f t="shared" si="8"/>
        <v>210.9672283208075</v>
      </c>
      <c r="AJ17" s="14">
        <f t="shared" si="8"/>
        <v>192.76148427343904</v>
      </c>
      <c r="AK17" s="14">
        <f t="shared" si="8"/>
        <v>194.05930616323892</v>
      </c>
      <c r="AL17" s="14">
        <f t="shared" si="8"/>
        <v>222.36523942850943</v>
      </c>
      <c r="AM17" s="14">
        <f t="shared" si="8"/>
        <v>208.49017313670709</v>
      </c>
      <c r="AN17" s="14">
        <f t="shared" si="8"/>
        <v>300.15441560034003</v>
      </c>
      <c r="AO17" s="14">
        <f t="shared" si="8"/>
        <v>307.48431840621254</v>
      </c>
      <c r="AP17" s="14">
        <f t="shared" si="8"/>
        <v>346.4176920678324</v>
      </c>
      <c r="AQ17" s="14">
        <f t="shared" si="8"/>
        <v>239.45726887731144</v>
      </c>
      <c r="AR17" s="14">
        <f t="shared" si="8"/>
        <v>308.5943279967223</v>
      </c>
      <c r="AS17" s="14">
        <f t="shared" si="8"/>
        <v>268.70542313313223</v>
      </c>
      <c r="AT17" s="14">
        <f t="shared" si="8"/>
        <v>310.3274526719747</v>
      </c>
      <c r="AU17" s="14">
        <f t="shared" si="8"/>
        <v>314.3877140089468</v>
      </c>
      <c r="AV17" s="14">
        <f t="shared" si="8"/>
        <v>361.7156227713666</v>
      </c>
      <c r="AW17" s="14">
        <f t="shared" si="8"/>
        <v>363.5654206930839</v>
      </c>
      <c r="AX17" s="14">
        <f t="shared" si="8"/>
        <v>56.028086781949206</v>
      </c>
      <c r="AY17" s="14">
        <f t="shared" si="8"/>
        <v>77.86127726997904</v>
      </c>
      <c r="AZ17" s="14">
        <f t="shared" si="8"/>
        <v>68.96697452495818</v>
      </c>
      <c r="BA17" s="14">
        <f t="shared" si="8"/>
        <v>73.6940262808435</v>
      </c>
      <c r="BB17" s="14">
        <f t="shared" si="8"/>
        <v>113.81300151501124</v>
      </c>
      <c r="BC17" s="14">
        <f t="shared" si="8"/>
        <v>122.5054127586302</v>
      </c>
      <c r="BD17" s="14">
        <f t="shared" si="8"/>
        <v>134.1481141937854</v>
      </c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ht="15">
      <c r="A18" s="3" t="s">
        <v>16</v>
      </c>
      <c r="B18" s="3">
        <v>577.7</v>
      </c>
      <c r="C18" s="4">
        <v>707.2301</v>
      </c>
      <c r="D18" s="4">
        <v>890.4998</v>
      </c>
      <c r="E18" s="4">
        <v>842.5478</v>
      </c>
      <c r="F18" s="4">
        <v>495.6722</v>
      </c>
      <c r="G18" s="4">
        <v>457.5335</v>
      </c>
      <c r="H18" s="4">
        <v>446.6198</v>
      </c>
      <c r="I18" s="4">
        <v>423.5116</v>
      </c>
      <c r="J18" s="4">
        <v>497.6801</v>
      </c>
      <c r="K18" s="4">
        <v>434.6254</v>
      </c>
      <c r="L18" s="4">
        <v>415.9481</v>
      </c>
      <c r="M18" s="4">
        <v>423.5482</v>
      </c>
      <c r="N18" s="4">
        <v>431.0912</v>
      </c>
      <c r="O18" s="4">
        <v>507.8538</v>
      </c>
      <c r="P18" s="4">
        <v>507.104</v>
      </c>
      <c r="Q18" s="4">
        <v>506.8415</v>
      </c>
      <c r="R18" s="4">
        <v>460.673</v>
      </c>
      <c r="S18" s="4">
        <v>514.989</v>
      </c>
      <c r="T18" s="4">
        <v>421.8705</v>
      </c>
      <c r="U18" s="4">
        <v>427.5318</v>
      </c>
      <c r="V18" s="4">
        <v>392.2834</v>
      </c>
      <c r="W18" s="4">
        <v>463.196</v>
      </c>
      <c r="X18" s="4">
        <v>465.3026</v>
      </c>
      <c r="Y18" s="4">
        <v>352.3426</v>
      </c>
      <c r="Z18" s="4">
        <v>406.6779</v>
      </c>
      <c r="AA18" s="4">
        <v>389.7075</v>
      </c>
      <c r="AB18" s="4">
        <v>322.0862</v>
      </c>
      <c r="AC18" s="4">
        <v>321.5418</v>
      </c>
      <c r="AD18" s="4">
        <v>305.5802</v>
      </c>
      <c r="AE18" s="4">
        <v>357.4442</v>
      </c>
      <c r="AF18" s="4">
        <v>392.6185</v>
      </c>
      <c r="AG18" s="4">
        <v>371.8021</v>
      </c>
      <c r="AH18" s="4">
        <v>268.6553</v>
      </c>
      <c r="AI18" s="4">
        <v>273.834</v>
      </c>
      <c r="AJ18" s="4">
        <v>299.6968</v>
      </c>
      <c r="AK18" s="4">
        <v>297.6925</v>
      </c>
      <c r="AL18" s="4">
        <v>259.7978</v>
      </c>
      <c r="AM18" s="4">
        <v>277.0874</v>
      </c>
      <c r="AN18" s="4">
        <v>192.4676</v>
      </c>
      <c r="AO18" s="4">
        <v>187.8795</v>
      </c>
      <c r="AP18" s="4">
        <v>166.764</v>
      </c>
      <c r="AQ18" s="4">
        <v>241.2539</v>
      </c>
      <c r="AR18" s="4">
        <v>187.2037</v>
      </c>
      <c r="AS18" s="4">
        <v>214.9938</v>
      </c>
      <c r="AT18" s="4">
        <v>186.1582</v>
      </c>
      <c r="AU18" s="4">
        <v>183.754</v>
      </c>
      <c r="AV18" s="4">
        <v>159.7111</v>
      </c>
      <c r="AW18" s="4">
        <v>158.8985</v>
      </c>
      <c r="AX18" s="4">
        <v>1031.09</v>
      </c>
      <c r="AY18" s="4">
        <v>741.9606</v>
      </c>
      <c r="AZ18" s="4">
        <v>837.6473</v>
      </c>
      <c r="BA18" s="4">
        <v>783.917</v>
      </c>
      <c r="BB18" s="4">
        <v>507.587</v>
      </c>
      <c r="BC18" s="4">
        <v>471.571</v>
      </c>
      <c r="BD18" s="4">
        <v>430.6434</v>
      </c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</row>
    <row r="19" spans="1:69" ht="15">
      <c r="A19" s="1" t="s">
        <v>17</v>
      </c>
      <c r="B19" s="1">
        <v>100</v>
      </c>
      <c r="C19" s="14">
        <f aca="true" t="shared" si="9" ref="C19:AA19">100*(($B$20/C20)*($B$21/C21))^(1/2)</f>
        <v>71.03580173976712</v>
      </c>
      <c r="D19" s="14">
        <f t="shared" si="9"/>
        <v>58.01020180236741</v>
      </c>
      <c r="E19" s="14">
        <f t="shared" si="9"/>
        <v>71.99817724308726</v>
      </c>
      <c r="F19" s="14">
        <f t="shared" si="9"/>
        <v>94.64294622180002</v>
      </c>
      <c r="G19" s="14">
        <f t="shared" si="9"/>
        <v>106.36914685312124</v>
      </c>
      <c r="H19" s="14">
        <f t="shared" si="9"/>
        <v>110.0861720866639</v>
      </c>
      <c r="I19" s="14">
        <f t="shared" si="9"/>
        <v>113.14391657935808</v>
      </c>
      <c r="J19" s="14">
        <f t="shared" si="9"/>
        <v>100.86548465331728</v>
      </c>
      <c r="K19" s="14">
        <f t="shared" si="9"/>
        <v>110.73503363363145</v>
      </c>
      <c r="L19" s="14">
        <f t="shared" si="9"/>
        <v>114.79122824535378</v>
      </c>
      <c r="M19" s="14">
        <f t="shared" si="9"/>
        <v>106.90469085443553</v>
      </c>
      <c r="N19" s="14">
        <f t="shared" si="9"/>
        <v>110.76412783948373</v>
      </c>
      <c r="O19" s="14">
        <f t="shared" si="9"/>
        <v>88.29863829603816</v>
      </c>
      <c r="P19" s="14">
        <f t="shared" si="9"/>
        <v>88.95597029255812</v>
      </c>
      <c r="Q19" s="14">
        <f t="shared" si="9"/>
        <v>99.75452821794201</v>
      </c>
      <c r="R19" s="14">
        <f t="shared" si="9"/>
        <v>100.84930095359397</v>
      </c>
      <c r="S19" s="14">
        <f t="shared" si="9"/>
        <v>91.9485236867759</v>
      </c>
      <c r="T19" s="14">
        <f t="shared" si="9"/>
        <v>109.88403284904686</v>
      </c>
      <c r="U19" s="14">
        <f t="shared" si="9"/>
        <v>103.82367573226165</v>
      </c>
      <c r="V19" s="14">
        <f t="shared" si="9"/>
        <v>110.18321983955536</v>
      </c>
      <c r="W19" s="14">
        <f t="shared" si="9"/>
        <v>97.12612322699475</v>
      </c>
      <c r="X19" s="14">
        <f t="shared" si="9"/>
        <v>97.08949379211937</v>
      </c>
      <c r="Y19" s="14">
        <f t="shared" si="9"/>
        <v>147.3701393417414</v>
      </c>
      <c r="Z19" s="14">
        <f t="shared" si="9"/>
        <v>133.33184162695366</v>
      </c>
      <c r="AA19" s="14">
        <f t="shared" si="9"/>
        <v>140.11400715117276</v>
      </c>
      <c r="AB19" s="14">
        <f aca="true" t="shared" si="10" ref="AB19:BD19">100*(($B$20/AB20)*($B$21/AB21))^(1/2)</f>
        <v>147.14727442767804</v>
      </c>
      <c r="AC19" s="14">
        <f t="shared" si="10"/>
        <v>147.6534169436281</v>
      </c>
      <c r="AD19" s="14">
        <f t="shared" si="10"/>
        <v>157.771126135098</v>
      </c>
      <c r="AE19" s="14">
        <f t="shared" si="10"/>
        <v>142.10422345119514</v>
      </c>
      <c r="AF19" s="14">
        <f t="shared" si="10"/>
        <v>134.6521388879533</v>
      </c>
      <c r="AG19" s="14">
        <f t="shared" si="10"/>
        <v>132.84838372721086</v>
      </c>
      <c r="AH19" s="14">
        <f t="shared" si="10"/>
        <v>167.63008854982587</v>
      </c>
      <c r="AI19" s="14">
        <f t="shared" si="10"/>
        <v>177.32940330818246</v>
      </c>
      <c r="AJ19" s="14">
        <f t="shared" si="10"/>
        <v>147.31102259375487</v>
      </c>
      <c r="AK19" s="14">
        <f t="shared" si="10"/>
        <v>149.31241817609384</v>
      </c>
      <c r="AL19" s="14">
        <f t="shared" si="10"/>
        <v>165.37204523998898</v>
      </c>
      <c r="AM19" s="14">
        <f t="shared" si="10"/>
        <v>155.68952129497808</v>
      </c>
      <c r="AN19" s="14">
        <f t="shared" si="10"/>
        <v>213.0506644754496</v>
      </c>
      <c r="AO19" s="14">
        <f t="shared" si="10"/>
        <v>216.49967650349765</v>
      </c>
      <c r="AP19" s="14">
        <f t="shared" si="10"/>
        <v>234.4474418167034</v>
      </c>
      <c r="AQ19" s="14">
        <f t="shared" si="10"/>
        <v>177.65492837859887</v>
      </c>
      <c r="AR19" s="14">
        <f t="shared" si="10"/>
        <v>228.2963273074288</v>
      </c>
      <c r="AS19" s="14">
        <f t="shared" si="10"/>
        <v>204.57951190242687</v>
      </c>
      <c r="AT19" s="14">
        <f t="shared" si="10"/>
        <v>228.2606632722996</v>
      </c>
      <c r="AU19" s="14">
        <f t="shared" si="10"/>
        <v>206.2398039587435</v>
      </c>
      <c r="AV19" s="14">
        <f t="shared" si="10"/>
        <v>226.25550092810164</v>
      </c>
      <c r="AW19" s="14">
        <f t="shared" si="10"/>
        <v>231.61655275002144</v>
      </c>
      <c r="AX19" s="14">
        <f t="shared" si="10"/>
        <v>50.7036441947561</v>
      </c>
      <c r="AY19" s="14">
        <f t="shared" si="10"/>
        <v>60.518273794111245</v>
      </c>
      <c r="AZ19" s="14">
        <f t="shared" si="10"/>
        <v>65.48801829348629</v>
      </c>
      <c r="BA19" s="14">
        <f t="shared" si="10"/>
        <v>67.29689708097364</v>
      </c>
      <c r="BB19" s="14">
        <f t="shared" si="10"/>
        <v>111.54509712155848</v>
      </c>
      <c r="BC19" s="14">
        <f t="shared" si="10"/>
        <v>115.33079315948225</v>
      </c>
      <c r="BD19" s="14">
        <f t="shared" si="10"/>
        <v>116.61252106021334</v>
      </c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69" ht="15">
      <c r="A20" s="3" t="s">
        <v>18</v>
      </c>
      <c r="B20" s="3">
        <v>316.9</v>
      </c>
      <c r="C20" s="4">
        <v>623.868</v>
      </c>
      <c r="D20" s="4">
        <v>709.799</v>
      </c>
      <c r="E20" s="4">
        <v>472.509</v>
      </c>
      <c r="F20" s="4">
        <v>338</v>
      </c>
      <c r="G20" s="4">
        <v>295.082</v>
      </c>
      <c r="H20" s="4">
        <v>286.5467</v>
      </c>
      <c r="I20" s="4">
        <v>276.3897</v>
      </c>
      <c r="J20" s="4">
        <v>313.0103</v>
      </c>
      <c r="K20" s="4">
        <v>287.396</v>
      </c>
      <c r="L20" s="4">
        <v>274.921</v>
      </c>
      <c r="M20" s="4">
        <v>302.4287</v>
      </c>
      <c r="N20" s="4">
        <v>286.857</v>
      </c>
      <c r="O20" s="4">
        <v>458.577</v>
      </c>
      <c r="P20" s="4">
        <v>455.352</v>
      </c>
      <c r="Q20" s="4">
        <v>375.617</v>
      </c>
      <c r="R20" s="4">
        <v>387.745</v>
      </c>
      <c r="S20" s="4">
        <v>426.774</v>
      </c>
      <c r="T20" s="4">
        <v>353.278</v>
      </c>
      <c r="U20" s="4">
        <v>377.775</v>
      </c>
      <c r="V20" s="4">
        <v>357.942</v>
      </c>
      <c r="W20" s="4">
        <v>401.774</v>
      </c>
      <c r="X20" s="4">
        <v>401.325</v>
      </c>
      <c r="Y20" s="4">
        <v>222.7397</v>
      </c>
      <c r="Z20" s="4">
        <v>249.289</v>
      </c>
      <c r="AA20" s="4">
        <v>231.069</v>
      </c>
      <c r="AB20" s="4">
        <v>222.864</v>
      </c>
      <c r="AC20" s="4">
        <v>220.937</v>
      </c>
      <c r="AD20" s="4">
        <v>200.255</v>
      </c>
      <c r="AE20" s="4">
        <v>224.163</v>
      </c>
      <c r="AF20" s="4">
        <v>241.725</v>
      </c>
      <c r="AG20" s="4">
        <v>223.118</v>
      </c>
      <c r="AH20" s="4">
        <v>176.131</v>
      </c>
      <c r="AI20" s="4">
        <v>158.536</v>
      </c>
      <c r="AJ20" s="4">
        <v>194.711</v>
      </c>
      <c r="AK20" s="4">
        <v>192.223</v>
      </c>
      <c r="AL20" s="4">
        <v>175.512</v>
      </c>
      <c r="AM20" s="4">
        <v>184.042</v>
      </c>
      <c r="AN20" s="4">
        <v>119.01</v>
      </c>
      <c r="AO20" s="4">
        <v>119.269</v>
      </c>
      <c r="AP20" s="4">
        <v>108.4</v>
      </c>
      <c r="AQ20" s="4">
        <v>148.95</v>
      </c>
      <c r="AR20" s="4">
        <v>107.488</v>
      </c>
      <c r="AS20" s="4">
        <v>121.8717</v>
      </c>
      <c r="AT20" s="4">
        <v>106.845</v>
      </c>
      <c r="AU20" s="4">
        <v>123.329</v>
      </c>
      <c r="AV20" s="4">
        <v>112.845</v>
      </c>
      <c r="AW20" s="4">
        <v>109.605</v>
      </c>
      <c r="AX20" s="4">
        <v>696.654</v>
      </c>
      <c r="AY20" s="4">
        <v>572.415</v>
      </c>
      <c r="AZ20" s="4">
        <v>508.868</v>
      </c>
      <c r="BA20" s="4">
        <v>577.259</v>
      </c>
      <c r="BB20" s="4">
        <v>292.152</v>
      </c>
      <c r="BC20" s="4">
        <v>286.455</v>
      </c>
      <c r="BD20" s="4">
        <v>280.268</v>
      </c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</row>
    <row r="21" spans="1:69" ht="15">
      <c r="A21" s="3" t="s">
        <v>19</v>
      </c>
      <c r="B21" s="3">
        <v>13.4</v>
      </c>
      <c r="C21" s="4">
        <v>13.489</v>
      </c>
      <c r="D21" s="4">
        <v>17.778</v>
      </c>
      <c r="E21" s="4">
        <v>17.337</v>
      </c>
      <c r="F21" s="4">
        <v>14.026</v>
      </c>
      <c r="G21" s="4">
        <v>12.719</v>
      </c>
      <c r="H21" s="4">
        <v>12.2283</v>
      </c>
      <c r="I21" s="4">
        <v>12.0017</v>
      </c>
      <c r="J21" s="4">
        <v>13.3347</v>
      </c>
      <c r="K21" s="4">
        <v>12.0497</v>
      </c>
      <c r="L21" s="4">
        <v>11.722</v>
      </c>
      <c r="M21" s="4">
        <v>12.286</v>
      </c>
      <c r="N21" s="4">
        <v>12.066</v>
      </c>
      <c r="O21" s="4">
        <v>11.877</v>
      </c>
      <c r="P21" s="4">
        <v>11.785</v>
      </c>
      <c r="Q21" s="4">
        <v>11.361</v>
      </c>
      <c r="R21" s="4">
        <v>10.768</v>
      </c>
      <c r="S21" s="4">
        <v>11.769</v>
      </c>
      <c r="T21" s="4">
        <v>9.955</v>
      </c>
      <c r="U21" s="4">
        <v>10.428</v>
      </c>
      <c r="V21" s="4">
        <v>9.772</v>
      </c>
      <c r="W21" s="4">
        <v>11.204</v>
      </c>
      <c r="X21" s="4">
        <v>11.225</v>
      </c>
      <c r="Y21" s="4">
        <v>8.7783</v>
      </c>
      <c r="Z21" s="4">
        <v>9.582</v>
      </c>
      <c r="AA21" s="4">
        <v>9.361</v>
      </c>
      <c r="AB21" s="4">
        <v>8.8</v>
      </c>
      <c r="AC21" s="4">
        <v>8.816</v>
      </c>
      <c r="AD21" s="4">
        <v>8.519</v>
      </c>
      <c r="AE21" s="4">
        <v>9.381</v>
      </c>
      <c r="AF21" s="4">
        <v>9.689</v>
      </c>
      <c r="AG21" s="4">
        <v>10.784</v>
      </c>
      <c r="AH21" s="4">
        <v>8.58</v>
      </c>
      <c r="AI21" s="4">
        <v>8.518</v>
      </c>
      <c r="AJ21" s="4">
        <v>10.05</v>
      </c>
      <c r="AK21" s="4">
        <v>9.909</v>
      </c>
      <c r="AL21" s="4">
        <v>8.847</v>
      </c>
      <c r="AM21" s="4">
        <v>9.519</v>
      </c>
      <c r="AN21" s="4">
        <v>7.861</v>
      </c>
      <c r="AO21" s="4">
        <v>7.596</v>
      </c>
      <c r="AP21" s="4">
        <v>7.127</v>
      </c>
      <c r="AQ21" s="4">
        <v>9.033</v>
      </c>
      <c r="AR21" s="4">
        <v>7.58</v>
      </c>
      <c r="AS21" s="4">
        <v>8.3253</v>
      </c>
      <c r="AT21" s="4">
        <v>7.628</v>
      </c>
      <c r="AU21" s="4">
        <v>8.095</v>
      </c>
      <c r="AV21" s="4">
        <v>7.351</v>
      </c>
      <c r="AW21" s="4">
        <v>7.222</v>
      </c>
      <c r="AX21" s="4">
        <v>23.71</v>
      </c>
      <c r="AY21" s="4">
        <v>20.2555</v>
      </c>
      <c r="AZ21" s="4">
        <v>19.458</v>
      </c>
      <c r="BA21" s="4">
        <v>16.243</v>
      </c>
      <c r="BB21" s="4">
        <v>11.682</v>
      </c>
      <c r="BC21" s="4">
        <v>11.145</v>
      </c>
      <c r="BD21" s="4">
        <v>11.142</v>
      </c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</row>
    <row r="22" spans="1:69" ht="15">
      <c r="A22" s="1" t="s">
        <v>20</v>
      </c>
      <c r="B22" s="1">
        <v>100</v>
      </c>
      <c r="C22" s="14">
        <f aca="true" t="shared" si="11" ref="C22:AA22">100*(($B$23/C23)*($B$24/C24)*($B$25/C25))^(1/3)</f>
        <v>138.12284046437958</v>
      </c>
      <c r="D22" s="14">
        <f t="shared" si="11"/>
        <v>126.4110919128314</v>
      </c>
      <c r="E22" s="14">
        <f t="shared" si="11"/>
        <v>123.27150075658069</v>
      </c>
      <c r="F22" s="14">
        <f t="shared" si="11"/>
        <v>134.0713445638804</v>
      </c>
      <c r="G22" s="14">
        <f t="shared" si="11"/>
        <v>137.72466963126257</v>
      </c>
      <c r="H22" s="14">
        <f t="shared" si="11"/>
        <v>138.7584726574939</v>
      </c>
      <c r="I22" s="14">
        <f t="shared" si="11"/>
        <v>141.14213377120478</v>
      </c>
      <c r="J22" s="14">
        <f t="shared" si="11"/>
        <v>133.45478577121168</v>
      </c>
      <c r="K22" s="14">
        <f t="shared" si="11"/>
        <v>140.99973525443326</v>
      </c>
      <c r="L22" s="14">
        <f t="shared" si="11"/>
        <v>142.78934773031546</v>
      </c>
      <c r="M22" s="14">
        <f t="shared" si="11"/>
        <v>141.40499651731395</v>
      </c>
      <c r="N22" s="14">
        <f t="shared" si="11"/>
        <v>139.6106694448472</v>
      </c>
      <c r="O22" s="14">
        <f t="shared" si="11"/>
        <v>144.53185807445888</v>
      </c>
      <c r="P22" s="14">
        <f t="shared" si="11"/>
        <v>147.3656658303526</v>
      </c>
      <c r="Q22" s="14">
        <f t="shared" si="11"/>
        <v>145.25731081284908</v>
      </c>
      <c r="R22" s="14">
        <f t="shared" si="11"/>
        <v>148.79842686187533</v>
      </c>
      <c r="S22" s="14">
        <f t="shared" si="11"/>
        <v>143.26101307760013</v>
      </c>
      <c r="T22" s="14">
        <f t="shared" si="11"/>
        <v>156.4645183456986</v>
      </c>
      <c r="U22" s="14">
        <f t="shared" si="11"/>
        <v>155.43522792203692</v>
      </c>
      <c r="V22" s="14">
        <f t="shared" si="11"/>
        <v>158.72334271091498</v>
      </c>
      <c r="W22" s="14">
        <f t="shared" si="11"/>
        <v>150.20325165253388</v>
      </c>
      <c r="X22" s="14">
        <f t="shared" si="11"/>
        <v>151.04136227555566</v>
      </c>
      <c r="Y22" s="14">
        <f t="shared" si="11"/>
        <v>159.1178977028303</v>
      </c>
      <c r="Z22" s="14">
        <f t="shared" si="11"/>
        <v>151.75931541711057</v>
      </c>
      <c r="AA22" s="14">
        <f t="shared" si="11"/>
        <v>152.9876241802163</v>
      </c>
      <c r="AB22" s="14">
        <f aca="true" t="shared" si="12" ref="AB22:BD22">100*(($B$23/AB23)*($B$24/AB24)*($B$25/AB25))^(1/3)</f>
        <v>158.29416951063826</v>
      </c>
      <c r="AC22" s="14">
        <f t="shared" si="12"/>
        <v>160.02661367030186</v>
      </c>
      <c r="AD22" s="14">
        <f t="shared" si="12"/>
        <v>160.07670972761497</v>
      </c>
      <c r="AE22" s="14">
        <f t="shared" si="12"/>
        <v>151.7650660747862</v>
      </c>
      <c r="AF22" s="14">
        <f t="shared" si="12"/>
        <v>155.92741729605578</v>
      </c>
      <c r="AG22" s="14">
        <f t="shared" si="12"/>
        <v>146.2149734759692</v>
      </c>
      <c r="AH22" s="14">
        <f t="shared" si="12"/>
        <v>161.0776256972585</v>
      </c>
      <c r="AI22" s="14">
        <f t="shared" si="12"/>
        <v>157.18186041597698</v>
      </c>
      <c r="AJ22" s="14">
        <f t="shared" si="12"/>
        <v>149.3874795783693</v>
      </c>
      <c r="AK22" s="14">
        <f t="shared" si="12"/>
        <v>149.23446551473097</v>
      </c>
      <c r="AL22" s="14">
        <f t="shared" si="12"/>
        <v>155.04982406557593</v>
      </c>
      <c r="AM22" s="14">
        <f t="shared" si="12"/>
        <v>152.5761013066232</v>
      </c>
      <c r="AN22" s="14">
        <f t="shared" si="12"/>
        <v>159.1463590409887</v>
      </c>
      <c r="AO22" s="14">
        <f t="shared" si="12"/>
        <v>162.78238335906138</v>
      </c>
      <c r="AP22" s="14">
        <f t="shared" si="12"/>
        <v>166.86560674682883</v>
      </c>
      <c r="AQ22" s="14">
        <f t="shared" si="12"/>
        <v>149.7447631929914</v>
      </c>
      <c r="AR22" s="14">
        <f t="shared" si="12"/>
        <v>160.40882649167813</v>
      </c>
      <c r="AS22" s="14">
        <f t="shared" si="12"/>
        <v>153.11839274229806</v>
      </c>
      <c r="AT22" s="14">
        <f t="shared" si="12"/>
        <v>161.68251919958163</v>
      </c>
      <c r="AU22" s="14">
        <f t="shared" si="12"/>
        <v>155.03661797267415</v>
      </c>
      <c r="AV22" s="14">
        <f t="shared" si="12"/>
        <v>161.09090729568226</v>
      </c>
      <c r="AW22" s="14">
        <f t="shared" si="12"/>
        <v>162.88505952225748</v>
      </c>
      <c r="AX22" s="14">
        <f t="shared" si="12"/>
        <v>96.53519002219427</v>
      </c>
      <c r="AY22" s="14">
        <f t="shared" si="12"/>
        <v>115.40140131567456</v>
      </c>
      <c r="AZ22" s="14">
        <f t="shared" si="12"/>
        <v>85.23720845021596</v>
      </c>
      <c r="BA22" s="14">
        <f t="shared" si="12"/>
        <v>120.65306448976347</v>
      </c>
      <c r="BB22" s="14">
        <f t="shared" si="12"/>
        <v>139.98957207482206</v>
      </c>
      <c r="BC22" s="14">
        <f t="shared" si="12"/>
        <v>143.44277784619763</v>
      </c>
      <c r="BD22" s="14">
        <f t="shared" si="12"/>
        <v>143.80872984113273</v>
      </c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69" ht="15">
      <c r="A23" s="3" t="s">
        <v>21</v>
      </c>
      <c r="B23" s="3">
        <v>550.8</v>
      </c>
      <c r="C23" s="4">
        <v>510.1237</v>
      </c>
      <c r="D23" s="4">
        <v>642.1549</v>
      </c>
      <c r="E23" s="4">
        <v>681.7254</v>
      </c>
      <c r="F23" s="4">
        <v>565.6418</v>
      </c>
      <c r="G23" s="4">
        <v>484.8216</v>
      </c>
      <c r="H23" s="4">
        <v>479.5519</v>
      </c>
      <c r="I23" s="4">
        <v>467.1839</v>
      </c>
      <c r="J23" s="4">
        <v>511.1254</v>
      </c>
      <c r="K23" s="4">
        <v>468.1061</v>
      </c>
      <c r="L23" s="4">
        <v>455.4877</v>
      </c>
      <c r="M23" s="4">
        <v>461.8132</v>
      </c>
      <c r="N23" s="4">
        <v>464.0516</v>
      </c>
      <c r="O23" s="4">
        <v>475.5029</v>
      </c>
      <c r="P23" s="4">
        <v>475.6071</v>
      </c>
      <c r="Q23" s="4">
        <v>477.0971</v>
      </c>
      <c r="R23" s="4">
        <v>449.8053</v>
      </c>
      <c r="S23" s="4">
        <v>498.2768</v>
      </c>
      <c r="T23" s="4">
        <v>418.9429</v>
      </c>
      <c r="U23" s="4">
        <v>413.7911</v>
      </c>
      <c r="V23" s="4">
        <v>388.4484</v>
      </c>
      <c r="W23" s="4">
        <v>445.4027</v>
      </c>
      <c r="X23" s="4">
        <v>446.829</v>
      </c>
      <c r="Y23" s="4">
        <v>377.9826</v>
      </c>
      <c r="Z23" s="4">
        <v>420.1917</v>
      </c>
      <c r="AA23" s="4">
        <v>408.9139</v>
      </c>
      <c r="AB23" s="4">
        <v>385.8919</v>
      </c>
      <c r="AC23" s="4">
        <v>384.7013</v>
      </c>
      <c r="AD23" s="4">
        <v>368.2175</v>
      </c>
      <c r="AE23" s="4">
        <v>416.2233</v>
      </c>
      <c r="AF23" s="4">
        <v>401.0521</v>
      </c>
      <c r="AG23" s="4">
        <v>456.926</v>
      </c>
      <c r="AH23" s="4">
        <v>363.3634</v>
      </c>
      <c r="AI23" s="4">
        <v>385.1387</v>
      </c>
      <c r="AJ23" s="4">
        <v>424.7488</v>
      </c>
      <c r="AK23" s="4">
        <v>418.9329</v>
      </c>
      <c r="AL23" s="4">
        <v>385.3124</v>
      </c>
      <c r="AM23" s="4">
        <v>413.5935</v>
      </c>
      <c r="AN23" s="4">
        <v>364.7776</v>
      </c>
      <c r="AO23" s="4">
        <v>363.3838</v>
      </c>
      <c r="AP23" s="4">
        <v>332.0873</v>
      </c>
      <c r="AQ23" s="4">
        <v>428.0392</v>
      </c>
      <c r="AR23" s="4">
        <v>376.9486</v>
      </c>
      <c r="AS23" s="4">
        <v>414.9917</v>
      </c>
      <c r="AT23" s="4">
        <v>371.68</v>
      </c>
      <c r="AU23" s="4">
        <v>404.1193</v>
      </c>
      <c r="AV23" s="4">
        <v>352.5948</v>
      </c>
      <c r="AW23" s="4">
        <v>352.9803</v>
      </c>
      <c r="AX23" s="4">
        <v>808.8403</v>
      </c>
      <c r="AY23" s="4">
        <v>619.2361</v>
      </c>
      <c r="AZ23" s="4">
        <v>760.6204</v>
      </c>
      <c r="BA23" s="4">
        <v>718.028</v>
      </c>
      <c r="BB23" s="4">
        <v>504.3342</v>
      </c>
      <c r="BC23" s="4">
        <v>474.369</v>
      </c>
      <c r="BD23" s="4">
        <v>475.0313</v>
      </c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</row>
    <row r="24" spans="1:69" ht="15">
      <c r="A24" s="3" t="s">
        <v>22</v>
      </c>
      <c r="B24" s="3">
        <v>130.42</v>
      </c>
      <c r="C24" s="4">
        <v>86.723</v>
      </c>
      <c r="D24" s="4">
        <v>85.406</v>
      </c>
      <c r="E24" s="4">
        <v>84.153</v>
      </c>
      <c r="F24" s="4">
        <v>82.816</v>
      </c>
      <c r="G24" s="4">
        <v>81.212</v>
      </c>
      <c r="H24" s="4">
        <v>80.8397</v>
      </c>
      <c r="I24" s="4">
        <v>80.92</v>
      </c>
      <c r="J24" s="4">
        <v>82.6087</v>
      </c>
      <c r="K24" s="4">
        <v>80.3903</v>
      </c>
      <c r="L24" s="4">
        <v>79.972</v>
      </c>
      <c r="M24" s="4">
        <v>79.6803</v>
      </c>
      <c r="N24" s="4">
        <v>83.732</v>
      </c>
      <c r="O24" s="4">
        <v>78.1</v>
      </c>
      <c r="P24" s="4">
        <v>76.41</v>
      </c>
      <c r="Q24" s="4">
        <v>77.043</v>
      </c>
      <c r="R24" s="4">
        <v>78.144</v>
      </c>
      <c r="S24" s="4">
        <v>76.637</v>
      </c>
      <c r="T24" s="4">
        <v>76.152</v>
      </c>
      <c r="U24" s="4">
        <v>76.686</v>
      </c>
      <c r="V24" s="4">
        <v>77.835</v>
      </c>
      <c r="W24" s="4">
        <v>76.253</v>
      </c>
      <c r="X24" s="4">
        <v>76.668</v>
      </c>
      <c r="Y24" s="4">
        <v>75.855</v>
      </c>
      <c r="Z24" s="4">
        <v>77.372</v>
      </c>
      <c r="AA24" s="4">
        <v>77.815</v>
      </c>
      <c r="AB24" s="4">
        <v>77.846</v>
      </c>
      <c r="AC24" s="4">
        <v>77.12</v>
      </c>
      <c r="AD24" s="4">
        <v>76.14</v>
      </c>
      <c r="AE24" s="4">
        <v>76.896</v>
      </c>
      <c r="AF24" s="4">
        <v>77.474</v>
      </c>
      <c r="AG24" s="4">
        <v>77.904</v>
      </c>
      <c r="AH24" s="4">
        <v>77.175</v>
      </c>
      <c r="AI24" s="4">
        <v>77.71</v>
      </c>
      <c r="AJ24" s="4">
        <v>79.125</v>
      </c>
      <c r="AK24" s="4">
        <v>79.589</v>
      </c>
      <c r="AL24" s="4">
        <v>78.327</v>
      </c>
      <c r="AM24" s="4">
        <v>77.88</v>
      </c>
      <c r="AN24" s="4">
        <v>78.498</v>
      </c>
      <c r="AO24" s="4">
        <v>75.7363</v>
      </c>
      <c r="AP24" s="4">
        <v>77.295</v>
      </c>
      <c r="AQ24" s="4">
        <v>78.418</v>
      </c>
      <c r="AR24" s="4">
        <v>77.287</v>
      </c>
      <c r="AS24" s="4">
        <v>76.0283</v>
      </c>
      <c r="AT24" s="4">
        <v>77.061</v>
      </c>
      <c r="AU24" s="4">
        <v>76.728</v>
      </c>
      <c r="AV24" s="4">
        <v>77.611</v>
      </c>
      <c r="AW24" s="4">
        <v>78.492</v>
      </c>
      <c r="AX24" s="4">
        <v>92.714</v>
      </c>
      <c r="AY24" s="4">
        <v>86.332</v>
      </c>
      <c r="AZ24" s="4">
        <v>133.081</v>
      </c>
      <c r="BA24" s="4">
        <v>78.405</v>
      </c>
      <c r="BB24" s="4">
        <v>75.762</v>
      </c>
      <c r="BC24" s="4">
        <v>76.798</v>
      </c>
      <c r="BD24" s="4">
        <v>76.381</v>
      </c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1:69" ht="15">
      <c r="A25" s="3" t="s">
        <v>23</v>
      </c>
      <c r="B25" s="3">
        <v>44.22</v>
      </c>
      <c r="C25" s="4">
        <v>27.249</v>
      </c>
      <c r="D25" s="4">
        <v>28.673</v>
      </c>
      <c r="E25" s="4">
        <v>29.559</v>
      </c>
      <c r="F25" s="4">
        <v>28.138</v>
      </c>
      <c r="G25" s="4">
        <v>30.883</v>
      </c>
      <c r="H25" s="4">
        <v>30.6703</v>
      </c>
      <c r="I25" s="4">
        <v>29.8843</v>
      </c>
      <c r="J25" s="4">
        <v>31.652</v>
      </c>
      <c r="K25" s="4">
        <v>30.113</v>
      </c>
      <c r="L25" s="4">
        <v>29.954</v>
      </c>
      <c r="M25" s="4">
        <v>30.5313</v>
      </c>
      <c r="N25" s="4">
        <v>30.043</v>
      </c>
      <c r="O25" s="4">
        <v>28.331</v>
      </c>
      <c r="P25" s="4">
        <v>27.313</v>
      </c>
      <c r="Q25" s="4">
        <v>28.197</v>
      </c>
      <c r="R25" s="4">
        <v>27.431</v>
      </c>
      <c r="S25" s="4">
        <v>28.292</v>
      </c>
      <c r="T25" s="4">
        <v>25.994</v>
      </c>
      <c r="U25" s="4">
        <v>26.657</v>
      </c>
      <c r="V25" s="4">
        <v>26.274</v>
      </c>
      <c r="W25" s="4">
        <v>27.6</v>
      </c>
      <c r="X25" s="4">
        <v>26.91</v>
      </c>
      <c r="Y25" s="4">
        <v>27.5007</v>
      </c>
      <c r="Z25" s="4">
        <v>27.955</v>
      </c>
      <c r="AA25" s="4">
        <v>27.88</v>
      </c>
      <c r="AB25" s="4">
        <v>26.66</v>
      </c>
      <c r="AC25" s="4">
        <v>26.127</v>
      </c>
      <c r="AD25" s="4">
        <v>27.622</v>
      </c>
      <c r="AE25" s="4">
        <v>28.393</v>
      </c>
      <c r="AF25" s="4">
        <v>26.967</v>
      </c>
      <c r="AG25" s="4">
        <v>28.548</v>
      </c>
      <c r="AH25" s="4">
        <v>27.104</v>
      </c>
      <c r="AI25" s="4">
        <v>27.331</v>
      </c>
      <c r="AJ25" s="4">
        <v>28.351</v>
      </c>
      <c r="AK25" s="4">
        <v>28.665</v>
      </c>
      <c r="AL25" s="4">
        <v>28.237</v>
      </c>
      <c r="AM25" s="4">
        <v>27.765</v>
      </c>
      <c r="AN25" s="4">
        <v>27.522</v>
      </c>
      <c r="AO25" s="4">
        <v>26.7587</v>
      </c>
      <c r="AP25" s="4">
        <v>26.635</v>
      </c>
      <c r="AQ25" s="4">
        <v>28.184</v>
      </c>
      <c r="AR25" s="4">
        <v>26.417</v>
      </c>
      <c r="AS25" s="4">
        <v>28.0453</v>
      </c>
      <c r="AT25" s="4">
        <v>26.24</v>
      </c>
      <c r="AU25" s="4">
        <v>27.491</v>
      </c>
      <c r="AV25" s="4">
        <v>27.768</v>
      </c>
      <c r="AW25" s="4">
        <v>26.53</v>
      </c>
      <c r="AX25" s="4">
        <v>47.086</v>
      </c>
      <c r="AY25" s="4">
        <v>38.663</v>
      </c>
      <c r="AZ25" s="4">
        <v>50.674</v>
      </c>
      <c r="BA25" s="4">
        <v>32.126</v>
      </c>
      <c r="BB25" s="4">
        <v>30.304</v>
      </c>
      <c r="BC25" s="4">
        <v>29.543</v>
      </c>
      <c r="BD25" s="4">
        <v>29.437</v>
      </c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1:69" ht="15">
      <c r="A26" s="1" t="s">
        <v>24</v>
      </c>
      <c r="B26" s="1">
        <v>100</v>
      </c>
      <c r="C26" s="14">
        <f aca="true" t="shared" si="13" ref="C26:AA26">100*($B$27/C27)</f>
        <v>81.900307525037</v>
      </c>
      <c r="D26" s="14">
        <f t="shared" si="13"/>
        <v>67.91409680581015</v>
      </c>
      <c r="E26" s="14">
        <f t="shared" si="13"/>
        <v>85.61420905489953</v>
      </c>
      <c r="F26" s="14">
        <f t="shared" si="13"/>
        <v>115.64272475978</v>
      </c>
      <c r="G26" s="14">
        <f t="shared" si="13"/>
        <v>113.31107343780398</v>
      </c>
      <c r="H26" s="14">
        <f t="shared" si="13"/>
        <v>118.9360730692558</v>
      </c>
      <c r="I26" s="14">
        <f t="shared" si="13"/>
        <v>122.96411240246887</v>
      </c>
      <c r="J26" s="14">
        <f t="shared" si="13"/>
        <v>107.24770522227934</v>
      </c>
      <c r="K26" s="14">
        <f t="shared" si="13"/>
        <v>118.01795990201285</v>
      </c>
      <c r="L26" s="14">
        <f t="shared" si="13"/>
        <v>125.34276018636106</v>
      </c>
      <c r="M26" s="14">
        <f t="shared" si="13"/>
        <v>115.48039358178261</v>
      </c>
      <c r="N26" s="14">
        <f t="shared" si="13"/>
        <v>118.15478492103169</v>
      </c>
      <c r="O26" s="14">
        <f t="shared" si="13"/>
        <v>136.51612009515375</v>
      </c>
      <c r="P26" s="14">
        <f t="shared" si="13"/>
        <v>134.00092777096452</v>
      </c>
      <c r="Q26" s="14">
        <f t="shared" si="13"/>
        <v>126.63912021753174</v>
      </c>
      <c r="R26" s="14">
        <f t="shared" si="13"/>
        <v>134.00409881633155</v>
      </c>
      <c r="S26" s="14">
        <f t="shared" si="13"/>
        <v>122.10641175890736</v>
      </c>
      <c r="T26" s="14">
        <f t="shared" si="13"/>
        <v>147.13375809312998</v>
      </c>
      <c r="U26" s="14">
        <f t="shared" si="13"/>
        <v>159.39521412239364</v>
      </c>
      <c r="V26" s="14">
        <f t="shared" si="13"/>
        <v>171.45890501320847</v>
      </c>
      <c r="W26" s="14">
        <f t="shared" si="13"/>
        <v>147.93055826525452</v>
      </c>
      <c r="X26" s="14">
        <f t="shared" si="13"/>
        <v>146.16938891362034</v>
      </c>
      <c r="Y26" s="14">
        <f t="shared" si="13"/>
        <v>156.55440753865972</v>
      </c>
      <c r="Z26" s="14">
        <f t="shared" si="13"/>
        <v>140.96319250514412</v>
      </c>
      <c r="AA26" s="14">
        <f t="shared" si="13"/>
        <v>146.47486226538618</v>
      </c>
      <c r="AB26" s="14">
        <f aca="true" t="shared" si="14" ref="AB26:BD26">100*($B$27/AB27)</f>
        <v>182.45972588335056</v>
      </c>
      <c r="AC26" s="14">
        <f t="shared" si="14"/>
        <v>186.94634993474563</v>
      </c>
      <c r="AD26" s="14">
        <f t="shared" si="14"/>
        <v>198.74541088907583</v>
      </c>
      <c r="AE26" s="14">
        <f t="shared" si="14"/>
        <v>175.84927683679314</v>
      </c>
      <c r="AF26" s="14">
        <f t="shared" si="14"/>
        <v>143.25612025884482</v>
      </c>
      <c r="AG26" s="14">
        <f t="shared" si="14"/>
        <v>173.94611449238087</v>
      </c>
      <c r="AH26" s="14">
        <f t="shared" si="14"/>
        <v>219.2287082374688</v>
      </c>
      <c r="AI26" s="14">
        <f t="shared" si="14"/>
        <v>265.5930280992585</v>
      </c>
      <c r="AJ26" s="14">
        <f t="shared" si="14"/>
        <v>221.5349343669767</v>
      </c>
      <c r="AK26" s="14">
        <f t="shared" si="14"/>
        <v>229.4533158174857</v>
      </c>
      <c r="AL26" s="14">
        <f t="shared" si="14"/>
        <v>255.19145618289377</v>
      </c>
      <c r="AM26" s="14">
        <f t="shared" si="14"/>
        <v>242.51558166860917</v>
      </c>
      <c r="AN26" s="14">
        <f t="shared" si="14"/>
        <v>209.0828398812257</v>
      </c>
      <c r="AO26" s="14">
        <f t="shared" si="14"/>
        <v>217.62470337768178</v>
      </c>
      <c r="AP26" s="14">
        <f t="shared" si="14"/>
        <v>241.20726008498204</v>
      </c>
      <c r="AQ26" s="14">
        <f t="shared" si="14"/>
        <v>175.9439386141832</v>
      </c>
      <c r="AR26" s="14">
        <f t="shared" si="14"/>
        <v>259.9510046095306</v>
      </c>
      <c r="AS26" s="14">
        <f t="shared" si="14"/>
        <v>225.17959137557432</v>
      </c>
      <c r="AT26" s="14">
        <f t="shared" si="14"/>
        <v>264.1130189024966</v>
      </c>
      <c r="AU26" s="14">
        <f t="shared" si="14"/>
        <v>246.3495553450948</v>
      </c>
      <c r="AV26" s="14">
        <f t="shared" si="14"/>
        <v>272.2754519352736</v>
      </c>
      <c r="AW26" s="14">
        <f t="shared" si="14"/>
        <v>276.83355183848903</v>
      </c>
      <c r="AX26" s="14">
        <f t="shared" si="14"/>
        <v>53.28076994334317</v>
      </c>
      <c r="AY26" s="14">
        <f t="shared" si="14"/>
        <v>80.80575169338164</v>
      </c>
      <c r="AZ26" s="14">
        <f t="shared" si="14"/>
        <v>64.60473582141096</v>
      </c>
      <c r="BA26" s="14">
        <f t="shared" si="14"/>
        <v>93.57192973252985</v>
      </c>
      <c r="BB26" s="14">
        <f t="shared" si="14"/>
        <v>122.09249597445555</v>
      </c>
      <c r="BC26" s="14">
        <f t="shared" si="14"/>
        <v>126.97039908033214</v>
      </c>
      <c r="BD26" s="14">
        <f t="shared" si="14"/>
        <v>146.73784394702793</v>
      </c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ht="15">
      <c r="A27" s="3" t="s">
        <v>25</v>
      </c>
      <c r="B27" s="3">
        <v>713.5</v>
      </c>
      <c r="C27" s="4">
        <v>871.1811</v>
      </c>
      <c r="D27" s="4">
        <v>1050.5919</v>
      </c>
      <c r="E27" s="4">
        <v>833.3897</v>
      </c>
      <c r="F27" s="4">
        <v>616.9865</v>
      </c>
      <c r="G27" s="4">
        <v>629.6825</v>
      </c>
      <c r="H27" s="4">
        <v>599.9021</v>
      </c>
      <c r="I27" s="4">
        <v>580.2506</v>
      </c>
      <c r="J27" s="4">
        <v>665.2823</v>
      </c>
      <c r="K27" s="4">
        <v>604.569</v>
      </c>
      <c r="L27" s="4">
        <v>569.2391</v>
      </c>
      <c r="M27" s="4">
        <v>617.8538</v>
      </c>
      <c r="N27" s="4">
        <v>603.8689</v>
      </c>
      <c r="O27" s="4">
        <v>522.6489</v>
      </c>
      <c r="P27" s="4">
        <v>532.459</v>
      </c>
      <c r="Q27" s="4">
        <v>563.412</v>
      </c>
      <c r="R27" s="4">
        <v>532.4464</v>
      </c>
      <c r="S27" s="4">
        <v>584.3264</v>
      </c>
      <c r="T27" s="4">
        <v>484.9329</v>
      </c>
      <c r="U27" s="4">
        <v>447.6295</v>
      </c>
      <c r="V27" s="4">
        <v>416.1347</v>
      </c>
      <c r="W27" s="4">
        <v>482.3209</v>
      </c>
      <c r="X27" s="4">
        <v>488.1323</v>
      </c>
      <c r="Y27" s="4">
        <v>455.7521</v>
      </c>
      <c r="Z27" s="4">
        <v>506.1605</v>
      </c>
      <c r="AA27" s="4">
        <v>487.1143</v>
      </c>
      <c r="AB27" s="4">
        <v>391.0452</v>
      </c>
      <c r="AC27" s="4">
        <v>381.6603</v>
      </c>
      <c r="AD27" s="4">
        <v>359.002</v>
      </c>
      <c r="AE27" s="4">
        <v>405.7452</v>
      </c>
      <c r="AF27" s="4">
        <v>498.059</v>
      </c>
      <c r="AG27" s="4">
        <v>410.1845</v>
      </c>
      <c r="AH27" s="4">
        <v>325.4592</v>
      </c>
      <c r="AI27" s="4">
        <v>268.6441</v>
      </c>
      <c r="AJ27" s="4">
        <v>322.0711</v>
      </c>
      <c r="AK27" s="4">
        <v>310.9565</v>
      </c>
      <c r="AL27" s="4">
        <v>279.594</v>
      </c>
      <c r="AM27" s="4">
        <v>294.2079</v>
      </c>
      <c r="AN27" s="4">
        <v>341.2523</v>
      </c>
      <c r="AO27" s="4">
        <v>327.858</v>
      </c>
      <c r="AP27" s="4">
        <v>295.8037</v>
      </c>
      <c r="AQ27" s="4">
        <v>405.5269</v>
      </c>
      <c r="AR27" s="4">
        <v>274.4748</v>
      </c>
      <c r="AS27" s="4">
        <v>316.8582</v>
      </c>
      <c r="AT27" s="4">
        <v>270.1495</v>
      </c>
      <c r="AU27" s="4">
        <v>289.6291</v>
      </c>
      <c r="AV27" s="4">
        <v>262.0508</v>
      </c>
      <c r="AW27" s="4">
        <v>257.7361</v>
      </c>
      <c r="AX27" s="4">
        <v>1339.1323</v>
      </c>
      <c r="AY27" s="4">
        <v>882.9817</v>
      </c>
      <c r="AZ27" s="4">
        <v>1104.4082</v>
      </c>
      <c r="BA27" s="4">
        <v>762.515</v>
      </c>
      <c r="BB27" s="4">
        <v>584.393</v>
      </c>
      <c r="BC27" s="4">
        <v>561.942</v>
      </c>
      <c r="BD27" s="4">
        <v>486.2413</v>
      </c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</row>
    <row r="28" spans="1:69" ht="15">
      <c r="A28" s="1" t="s">
        <v>26</v>
      </c>
      <c r="B28" s="1">
        <v>100</v>
      </c>
      <c r="C28" s="14">
        <f aca="true" t="shared" si="15" ref="C28:AA28">(C2*C8*C13*C15*C17*C19*C22*C26)^(1/8)</f>
        <v>86.76383571246295</v>
      </c>
      <c r="D28" s="14">
        <f t="shared" si="15"/>
        <v>68.20426588935258</v>
      </c>
      <c r="E28" s="14">
        <f t="shared" si="15"/>
        <v>78.24050156695594</v>
      </c>
      <c r="F28" s="14">
        <f t="shared" si="15"/>
        <v>106.75855746805102</v>
      </c>
      <c r="G28" s="14">
        <f t="shared" si="15"/>
        <v>116.02666574786757</v>
      </c>
      <c r="H28" s="14">
        <f t="shared" si="15"/>
        <v>119.63651189673429</v>
      </c>
      <c r="I28" s="14">
        <f t="shared" si="15"/>
        <v>124.11003540135209</v>
      </c>
      <c r="J28" s="14">
        <f t="shared" si="15"/>
        <v>109.76140172244226</v>
      </c>
      <c r="K28" s="14">
        <f t="shared" si="15"/>
        <v>121.64233799632353</v>
      </c>
      <c r="L28" s="14">
        <f t="shared" si="15"/>
        <v>126.71944951469548</v>
      </c>
      <c r="M28" s="14">
        <f t="shared" si="15"/>
        <v>121.28251947187692</v>
      </c>
      <c r="N28" s="14">
        <f t="shared" si="15"/>
        <v>123.1398941119839</v>
      </c>
      <c r="O28" s="14">
        <f t="shared" si="15"/>
        <v>116.96191288161202</v>
      </c>
      <c r="P28" s="14">
        <f t="shared" si="15"/>
        <v>117.35093168579441</v>
      </c>
      <c r="Q28" s="14">
        <f t="shared" si="15"/>
        <v>115.34662484003356</v>
      </c>
      <c r="R28" s="14">
        <f t="shared" si="15"/>
        <v>124.37753466143705</v>
      </c>
      <c r="S28" s="14">
        <f t="shared" si="15"/>
        <v>112.74478424019225</v>
      </c>
      <c r="T28" s="14">
        <f t="shared" si="15"/>
        <v>135.0866351377442</v>
      </c>
      <c r="U28" s="14">
        <f t="shared" si="15"/>
        <v>136.6390248965294</v>
      </c>
      <c r="V28" s="14">
        <f t="shared" si="15"/>
        <v>146.5505854897313</v>
      </c>
      <c r="W28" s="14">
        <f t="shared" si="15"/>
        <v>126.89468203944642</v>
      </c>
      <c r="X28" s="14">
        <f t="shared" si="15"/>
        <v>127.04854260399247</v>
      </c>
      <c r="Y28" s="14">
        <f t="shared" si="15"/>
        <v>157.7855829714301</v>
      </c>
      <c r="Z28" s="14">
        <f t="shared" si="15"/>
        <v>141.390790289833</v>
      </c>
      <c r="AA28" s="14">
        <f t="shared" si="15"/>
        <v>146.95446506584096</v>
      </c>
      <c r="AB28" s="14">
        <f aca="true" t="shared" si="16" ref="AB28:BD28">(AB2*AB8*AB13*AB15*AB17*AB19*AB22*AB26)^(1/8)</f>
        <v>171.8667728751288</v>
      </c>
      <c r="AC28" s="14">
        <f t="shared" si="16"/>
        <v>173.00976283370417</v>
      </c>
      <c r="AD28" s="14">
        <f t="shared" si="16"/>
        <v>182.31819490463872</v>
      </c>
      <c r="AE28" s="14">
        <f t="shared" si="16"/>
        <v>160.36331459631273</v>
      </c>
      <c r="AF28" s="14">
        <f t="shared" si="16"/>
        <v>146.4801575333113</v>
      </c>
      <c r="AG28" s="14">
        <f t="shared" si="16"/>
        <v>150.76665823320727</v>
      </c>
      <c r="AH28" s="14">
        <f t="shared" si="16"/>
        <v>193.31053242611702</v>
      </c>
      <c r="AI28" s="14">
        <f t="shared" si="16"/>
        <v>199.76797490853804</v>
      </c>
      <c r="AJ28" s="14">
        <f t="shared" si="16"/>
        <v>180.53787432239335</v>
      </c>
      <c r="AK28" s="14">
        <f t="shared" si="16"/>
        <v>182.49026542925165</v>
      </c>
      <c r="AL28" s="14">
        <f t="shared" si="16"/>
        <v>203.21835980785195</v>
      </c>
      <c r="AM28" s="14">
        <f t="shared" si="16"/>
        <v>191.15517047891478</v>
      </c>
      <c r="AN28" s="14">
        <f t="shared" si="16"/>
        <v>212.5600431978841</v>
      </c>
      <c r="AO28" s="14">
        <f t="shared" si="16"/>
        <v>218.38035828293232</v>
      </c>
      <c r="AP28" s="14">
        <f t="shared" si="16"/>
        <v>239.6303356016253</v>
      </c>
      <c r="AQ28" s="14">
        <f t="shared" si="16"/>
        <v>179.41934701803024</v>
      </c>
      <c r="AR28" s="14">
        <f t="shared" si="16"/>
        <v>228.18485437774717</v>
      </c>
      <c r="AS28" s="14">
        <f t="shared" si="16"/>
        <v>202.77898080349442</v>
      </c>
      <c r="AT28" s="14">
        <f t="shared" si="16"/>
        <v>230.65024477015754</v>
      </c>
      <c r="AU28" s="14">
        <f t="shared" si="16"/>
        <v>220.99533546120296</v>
      </c>
      <c r="AV28" s="14">
        <f t="shared" si="16"/>
        <v>248.65248102539542</v>
      </c>
      <c r="AW28" s="14">
        <f t="shared" si="16"/>
        <v>251.1685349774739</v>
      </c>
      <c r="AX28" s="14">
        <f t="shared" si="16"/>
        <v>53.46046300063849</v>
      </c>
      <c r="AY28" s="14">
        <f t="shared" si="16"/>
        <v>76.41977512990934</v>
      </c>
      <c r="AZ28" s="14">
        <f t="shared" si="16"/>
        <v>61.80078130586636</v>
      </c>
      <c r="BA28" s="14">
        <f t="shared" si="16"/>
        <v>81.07243756531535</v>
      </c>
      <c r="BB28" s="14">
        <f t="shared" si="16"/>
        <v>118.87813345122944</v>
      </c>
      <c r="BC28" s="14">
        <f t="shared" si="16"/>
        <v>125.63324825862074</v>
      </c>
      <c r="BD28" s="14">
        <f t="shared" si="16"/>
        <v>137.12399931898193</v>
      </c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30" spans="1:69" ht="15">
      <c r="A30" s="8" t="s">
        <v>29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2" ht="15">
      <c r="A31" s="3" t="s">
        <v>30</v>
      </c>
      <c r="B31" s="9"/>
      <c r="C31" s="9">
        <v>53.665</v>
      </c>
      <c r="D31" s="9">
        <v>33.3</v>
      </c>
      <c r="E31" s="9">
        <v>46.636</v>
      </c>
      <c r="F31" s="9">
        <v>59.7</v>
      </c>
      <c r="G31" s="9">
        <v>69.9</v>
      </c>
      <c r="H31" s="9">
        <v>75.7</v>
      </c>
      <c r="I31" s="9">
        <v>78.7</v>
      </c>
      <c r="J31" s="9">
        <v>47.1</v>
      </c>
      <c r="K31" s="9">
        <v>70.9</v>
      </c>
      <c r="L31" s="9">
        <v>79.4</v>
      </c>
      <c r="M31" s="9">
        <v>63.5</v>
      </c>
      <c r="N31" s="9">
        <v>72.5</v>
      </c>
      <c r="O31" s="9">
        <v>44.8</v>
      </c>
      <c r="P31" s="9">
        <v>45.3</v>
      </c>
      <c r="Q31" s="9">
        <v>30.2</v>
      </c>
      <c r="R31" s="9">
        <v>37</v>
      </c>
      <c r="S31" s="9">
        <v>37</v>
      </c>
      <c r="T31" s="9">
        <v>39.5</v>
      </c>
      <c r="U31" s="9">
        <v>49.901</v>
      </c>
      <c r="V31" s="9">
        <v>72.8</v>
      </c>
      <c r="W31" s="9">
        <v>65.3</v>
      </c>
      <c r="X31" s="9">
        <v>67.5</v>
      </c>
      <c r="Y31" s="9">
        <v>57.2</v>
      </c>
      <c r="Z31" s="9">
        <v>56.7</v>
      </c>
      <c r="AA31" s="9">
        <v>59.7</v>
      </c>
      <c r="AB31" s="9">
        <v>69.6</v>
      </c>
      <c r="AC31" s="9">
        <v>72</v>
      </c>
      <c r="AD31" s="9">
        <v>78.2</v>
      </c>
      <c r="AE31" s="9">
        <v>66.9</v>
      </c>
      <c r="AF31" s="9">
        <v>57.3</v>
      </c>
      <c r="AG31" s="9">
        <v>57.8</v>
      </c>
      <c r="AH31" s="9">
        <v>62.4</v>
      </c>
      <c r="AI31" s="9">
        <v>114.3</v>
      </c>
      <c r="AJ31" s="9">
        <v>59.93</v>
      </c>
      <c r="AK31" s="9">
        <v>63.3</v>
      </c>
      <c r="AL31" s="9">
        <v>74.9</v>
      </c>
      <c r="AM31" s="9">
        <v>74.2</v>
      </c>
      <c r="AN31" s="9">
        <v>56.9</v>
      </c>
      <c r="AO31" s="9">
        <v>66.1</v>
      </c>
      <c r="AP31" s="9">
        <v>66.128</v>
      </c>
      <c r="AQ31" s="9">
        <v>60.1</v>
      </c>
      <c r="AR31" s="9">
        <v>114.6</v>
      </c>
      <c r="AS31" s="9">
        <v>110.8</v>
      </c>
      <c r="AT31" s="9">
        <v>114.1</v>
      </c>
      <c r="AU31" s="9">
        <v>74.6</v>
      </c>
      <c r="AV31" s="9">
        <v>83.5</v>
      </c>
      <c r="AW31" s="9">
        <v>82.3</v>
      </c>
      <c r="AX31" s="9">
        <v>25.5</v>
      </c>
      <c r="AY31" s="9">
        <v>27.655</v>
      </c>
      <c r="AZ31" s="9">
        <v>20.027</v>
      </c>
      <c r="BA31" s="9">
        <v>37.656</v>
      </c>
      <c r="BB31" s="9">
        <v>50.6</v>
      </c>
      <c r="BC31" s="9">
        <v>51.355</v>
      </c>
      <c r="BD31" s="9">
        <v>99.125</v>
      </c>
      <c r="BE31" s="12"/>
      <c r="BF31" s="12"/>
      <c r="BG31" s="12"/>
      <c r="BH31" s="12"/>
      <c r="BI31" s="12"/>
      <c r="BJ31" s="12"/>
    </row>
    <row r="32" spans="1:62" ht="15">
      <c r="A32" s="3" t="s">
        <v>31</v>
      </c>
      <c r="B32" s="10"/>
      <c r="C32" s="9">
        <v>37.425</v>
      </c>
      <c r="D32" s="9">
        <v>21.5</v>
      </c>
      <c r="E32" s="9">
        <v>27.459</v>
      </c>
      <c r="F32" s="9">
        <v>33.2</v>
      </c>
      <c r="G32" s="9">
        <v>45.2</v>
      </c>
      <c r="H32" s="9">
        <v>49.5</v>
      </c>
      <c r="I32" s="9">
        <v>50.7</v>
      </c>
      <c r="J32" s="9">
        <v>41.1</v>
      </c>
      <c r="K32" s="9">
        <v>50.6</v>
      </c>
      <c r="L32" s="9">
        <v>52.5</v>
      </c>
      <c r="M32" s="9">
        <v>37.56</v>
      </c>
      <c r="N32" s="9">
        <v>47.2</v>
      </c>
      <c r="O32" s="9">
        <v>28.1</v>
      </c>
      <c r="P32" s="9">
        <v>28.5</v>
      </c>
      <c r="Q32" s="9">
        <v>15.4</v>
      </c>
      <c r="R32" s="9">
        <v>22.4</v>
      </c>
      <c r="S32" s="9">
        <v>22.3</v>
      </c>
      <c r="T32" s="9">
        <v>23.6</v>
      </c>
      <c r="U32" s="9">
        <v>33.488</v>
      </c>
      <c r="V32" s="9">
        <v>44.7</v>
      </c>
      <c r="W32" s="9">
        <v>39.8</v>
      </c>
      <c r="X32" s="9">
        <v>41.9</v>
      </c>
      <c r="Y32" s="9">
        <v>31.1</v>
      </c>
      <c r="Z32" s="9">
        <v>30.9</v>
      </c>
      <c r="AA32" s="9">
        <v>34.4</v>
      </c>
      <c r="AB32" s="9">
        <v>41.9</v>
      </c>
      <c r="AC32" s="9">
        <v>44.4</v>
      </c>
      <c r="AD32" s="9">
        <v>47.1</v>
      </c>
      <c r="AE32" s="9">
        <v>41.8</v>
      </c>
      <c r="AF32" s="9">
        <v>34</v>
      </c>
      <c r="AG32" s="9">
        <v>35.1</v>
      </c>
      <c r="AH32" s="9">
        <v>37.1</v>
      </c>
      <c r="AI32" s="9">
        <v>73</v>
      </c>
      <c r="AJ32" s="9">
        <v>37.52</v>
      </c>
      <c r="AK32" s="9">
        <v>40.6</v>
      </c>
      <c r="AL32" s="9">
        <v>46.8</v>
      </c>
      <c r="AM32" s="9">
        <v>46.9</v>
      </c>
      <c r="AN32" s="9">
        <v>30.3</v>
      </c>
      <c r="AO32" s="9">
        <v>37.5</v>
      </c>
      <c r="AP32" s="9">
        <v>38.018</v>
      </c>
      <c r="AQ32" s="9">
        <v>35.7</v>
      </c>
      <c r="AR32" s="9">
        <v>73.4</v>
      </c>
      <c r="AS32" s="9">
        <v>72.3</v>
      </c>
      <c r="AT32" s="9">
        <v>73.2</v>
      </c>
      <c r="AU32" s="9">
        <v>47</v>
      </c>
      <c r="AV32" s="9">
        <v>48</v>
      </c>
      <c r="AW32" s="9">
        <v>49.7</v>
      </c>
      <c r="AX32" s="9">
        <v>15.2</v>
      </c>
      <c r="AY32" s="9">
        <v>19.583</v>
      </c>
      <c r="AZ32" s="9">
        <v>9.7</v>
      </c>
      <c r="BA32" s="9">
        <v>21.6</v>
      </c>
      <c r="BB32" s="9">
        <v>27</v>
      </c>
      <c r="BC32" s="9">
        <v>27.297</v>
      </c>
      <c r="BD32" s="9">
        <v>65.263</v>
      </c>
      <c r="BE32" s="13"/>
      <c r="BF32" s="13"/>
      <c r="BG32" s="13"/>
      <c r="BH32" s="13"/>
      <c r="BI32" s="13"/>
      <c r="BJ32" s="13"/>
    </row>
    <row r="33" spans="1:62" ht="15">
      <c r="A33" s="3" t="s">
        <v>32</v>
      </c>
      <c r="B33" s="10"/>
      <c r="C33" s="9">
        <v>49.9828</v>
      </c>
      <c r="D33" s="9">
        <v>25.3</v>
      </c>
      <c r="E33" s="9">
        <v>34.9891</v>
      </c>
      <c r="F33" s="9">
        <v>46</v>
      </c>
      <c r="G33" s="9">
        <v>63.5</v>
      </c>
      <c r="H33" s="9">
        <v>71.5</v>
      </c>
      <c r="I33" s="9">
        <v>72.5</v>
      </c>
      <c r="J33" s="9">
        <v>60.5</v>
      </c>
      <c r="K33" s="9">
        <v>76.4</v>
      </c>
      <c r="L33" s="9">
        <v>77.4</v>
      </c>
      <c r="M33" s="9">
        <v>56</v>
      </c>
      <c r="N33" s="9">
        <v>69</v>
      </c>
      <c r="O33" s="9">
        <v>29.3</v>
      </c>
      <c r="P33" s="9">
        <v>29.5</v>
      </c>
      <c r="Q33" s="9">
        <v>18.8</v>
      </c>
      <c r="R33" s="9">
        <v>27.4</v>
      </c>
      <c r="S33" s="9">
        <v>27.5</v>
      </c>
      <c r="T33" s="9">
        <v>29.2</v>
      </c>
      <c r="U33" s="9">
        <v>32.1742</v>
      </c>
      <c r="V33" s="9">
        <v>48.8</v>
      </c>
      <c r="W33" s="9">
        <v>44.2</v>
      </c>
      <c r="X33" s="9">
        <v>45.5</v>
      </c>
      <c r="Y33" s="9">
        <v>39.3</v>
      </c>
      <c r="Z33" s="9">
        <v>39.3</v>
      </c>
      <c r="AA33" s="9">
        <v>44.7</v>
      </c>
      <c r="AB33" s="9">
        <v>46.1</v>
      </c>
      <c r="AC33" s="9">
        <v>47.1</v>
      </c>
      <c r="AD33" s="9">
        <v>50.6</v>
      </c>
      <c r="AE33" s="9">
        <v>44.7</v>
      </c>
      <c r="AF33" s="9">
        <v>44.1</v>
      </c>
      <c r="AG33" s="9">
        <v>45.9</v>
      </c>
      <c r="AH33" s="9">
        <v>49</v>
      </c>
      <c r="AI33" s="9">
        <v>101.6</v>
      </c>
      <c r="AJ33" s="9">
        <v>42.1979</v>
      </c>
      <c r="AK33" s="9">
        <v>43.5</v>
      </c>
      <c r="AL33" s="9">
        <v>51.5</v>
      </c>
      <c r="AM33" s="9">
        <v>50.2</v>
      </c>
      <c r="AN33" s="9">
        <v>37.9</v>
      </c>
      <c r="AO33" s="9">
        <v>51.1</v>
      </c>
      <c r="AP33" s="9">
        <v>51.7795</v>
      </c>
      <c r="AQ33" s="9">
        <v>47.5</v>
      </c>
      <c r="AR33" s="9">
        <v>102</v>
      </c>
      <c r="AS33" s="9">
        <v>95.6</v>
      </c>
      <c r="AT33" s="9">
        <v>102.8</v>
      </c>
      <c r="AU33" s="9">
        <v>50.8</v>
      </c>
      <c r="AV33" s="9">
        <v>53</v>
      </c>
      <c r="AW33" s="9">
        <v>52.1</v>
      </c>
      <c r="AX33" s="9">
        <v>19.9</v>
      </c>
      <c r="AY33" s="9">
        <v>21.4648</v>
      </c>
      <c r="AZ33" s="9">
        <v>12.9</v>
      </c>
      <c r="BA33" s="9">
        <v>27.59</v>
      </c>
      <c r="BB33" s="9">
        <v>37</v>
      </c>
      <c r="BC33" s="9">
        <v>37.65</v>
      </c>
      <c r="BD33" s="9">
        <v>72.7511</v>
      </c>
      <c r="BE33" s="13"/>
      <c r="BF33" s="13"/>
      <c r="BG33" s="13"/>
      <c r="BH33" s="13"/>
      <c r="BI33" s="13"/>
      <c r="BJ33" s="13"/>
    </row>
    <row r="34" spans="1:62" ht="15">
      <c r="A34" s="3" t="s">
        <v>33</v>
      </c>
      <c r="B34" s="9"/>
      <c r="C34" s="9">
        <v>23.1377</v>
      </c>
      <c r="D34" s="9">
        <v>8</v>
      </c>
      <c r="E34" s="9">
        <v>10.5245</v>
      </c>
      <c r="F34" s="9">
        <v>15.3</v>
      </c>
      <c r="G34" s="9">
        <v>27.1</v>
      </c>
      <c r="H34" s="9">
        <v>29.5</v>
      </c>
      <c r="I34" s="9">
        <v>30.3</v>
      </c>
      <c r="J34" s="9">
        <v>24.5</v>
      </c>
      <c r="K34" s="9">
        <v>32.1</v>
      </c>
      <c r="L34" s="9">
        <v>32.5</v>
      </c>
      <c r="M34" s="9">
        <v>25.09</v>
      </c>
      <c r="N34" s="9">
        <v>31.9</v>
      </c>
      <c r="O34" s="9">
        <v>11.9</v>
      </c>
      <c r="P34" s="9">
        <v>11.9</v>
      </c>
      <c r="Q34" s="9">
        <v>5.5</v>
      </c>
      <c r="R34" s="9">
        <v>9.7</v>
      </c>
      <c r="S34" s="9">
        <v>9.7</v>
      </c>
      <c r="T34" s="9">
        <v>10</v>
      </c>
      <c r="U34" s="9">
        <v>13.1168</v>
      </c>
      <c r="V34" s="9">
        <v>21.5</v>
      </c>
      <c r="W34" s="9">
        <v>19.6</v>
      </c>
      <c r="X34" s="9">
        <v>20</v>
      </c>
      <c r="Y34" s="9">
        <v>14.9</v>
      </c>
      <c r="Z34" s="9">
        <v>14.8</v>
      </c>
      <c r="AA34" s="9">
        <v>18.6</v>
      </c>
      <c r="AB34" s="9">
        <v>21</v>
      </c>
      <c r="AC34" s="9">
        <v>21.5</v>
      </c>
      <c r="AD34" s="9">
        <v>23.1</v>
      </c>
      <c r="AE34" s="9">
        <v>20</v>
      </c>
      <c r="AF34" s="9">
        <v>18.6</v>
      </c>
      <c r="AG34" s="9">
        <v>18.6</v>
      </c>
      <c r="AH34" s="9">
        <v>20.3</v>
      </c>
      <c r="AI34" s="9">
        <v>40.2</v>
      </c>
      <c r="AJ34" s="9">
        <v>19.3704</v>
      </c>
      <c r="AK34" s="9">
        <v>20</v>
      </c>
      <c r="AL34" s="9">
        <v>23.8</v>
      </c>
      <c r="AM34" s="9">
        <v>21.8</v>
      </c>
      <c r="AN34" s="9">
        <v>9.4</v>
      </c>
      <c r="AO34" s="9">
        <v>20.9</v>
      </c>
      <c r="AP34" s="9">
        <v>21.0987</v>
      </c>
      <c r="AQ34" s="9">
        <v>19.4</v>
      </c>
      <c r="AR34" s="9">
        <v>41.8</v>
      </c>
      <c r="AS34" s="9">
        <v>38.5</v>
      </c>
      <c r="AT34" s="9">
        <v>41.7</v>
      </c>
      <c r="AU34" s="9">
        <v>23.1</v>
      </c>
      <c r="AV34" s="9">
        <v>23.9</v>
      </c>
      <c r="AW34" s="9">
        <v>24</v>
      </c>
      <c r="AX34" s="9">
        <v>8.1</v>
      </c>
      <c r="AY34" s="9">
        <v>8.3134</v>
      </c>
      <c r="AZ34" s="9">
        <v>4</v>
      </c>
      <c r="BA34" s="9">
        <v>11.13</v>
      </c>
      <c r="BB34" s="9">
        <v>20.7</v>
      </c>
      <c r="BC34" s="9">
        <v>17.9</v>
      </c>
      <c r="BD34" s="9">
        <v>31.0989</v>
      </c>
      <c r="BE34" s="12"/>
      <c r="BF34" s="12"/>
      <c r="BG34" s="12"/>
      <c r="BH34" s="12"/>
      <c r="BI34" s="12"/>
      <c r="BJ34" s="12"/>
    </row>
    <row r="35" spans="1:62" ht="15">
      <c r="A35" s="3" t="s">
        <v>34</v>
      </c>
      <c r="B35" s="4"/>
      <c r="C35" s="9">
        <v>19.06</v>
      </c>
      <c r="D35" s="9">
        <v>9.7</v>
      </c>
      <c r="E35" s="9">
        <v>12.6</v>
      </c>
      <c r="F35" s="9">
        <v>15.5</v>
      </c>
      <c r="G35" s="9">
        <v>21.3</v>
      </c>
      <c r="H35" s="9">
        <v>23.7</v>
      </c>
      <c r="I35" s="9">
        <v>23.7</v>
      </c>
      <c r="J35" s="9">
        <v>19.8</v>
      </c>
      <c r="K35" s="9">
        <v>24.5</v>
      </c>
      <c r="L35" s="9">
        <v>24.5</v>
      </c>
      <c r="M35" s="9">
        <v>16.8</v>
      </c>
      <c r="N35" s="9">
        <v>24.3</v>
      </c>
      <c r="O35" s="9">
        <v>13.62</v>
      </c>
      <c r="P35" s="9">
        <v>13.8</v>
      </c>
      <c r="Q35" s="9">
        <v>7</v>
      </c>
      <c r="R35" s="9">
        <v>11.2</v>
      </c>
      <c r="S35" s="9">
        <v>11.2</v>
      </c>
      <c r="T35" s="9">
        <v>12.2</v>
      </c>
      <c r="U35" s="9">
        <v>15.15</v>
      </c>
      <c r="V35" s="9">
        <v>17.7</v>
      </c>
      <c r="W35" s="9">
        <v>15.62</v>
      </c>
      <c r="X35" s="9">
        <v>16.9</v>
      </c>
      <c r="Y35" s="9">
        <v>15.2</v>
      </c>
      <c r="Z35" s="9">
        <v>15.1</v>
      </c>
      <c r="AA35" s="9">
        <v>16.4</v>
      </c>
      <c r="AB35" s="9">
        <v>15.8</v>
      </c>
      <c r="AC35" s="9">
        <v>17.4</v>
      </c>
      <c r="AD35" s="9">
        <v>18.2</v>
      </c>
      <c r="AE35" s="9">
        <v>16.9</v>
      </c>
      <c r="AF35" s="9">
        <v>16.2</v>
      </c>
      <c r="AG35" s="9">
        <v>17.4</v>
      </c>
      <c r="AH35" s="9">
        <v>18.2</v>
      </c>
      <c r="AI35" s="9">
        <v>39.3</v>
      </c>
      <c r="AJ35" s="9">
        <v>15.85</v>
      </c>
      <c r="AK35" s="9">
        <v>17.3</v>
      </c>
      <c r="AL35" s="9">
        <v>18.7</v>
      </c>
      <c r="AM35" s="9">
        <v>18.7</v>
      </c>
      <c r="AN35" s="9">
        <v>14.4</v>
      </c>
      <c r="AO35" s="9">
        <v>18.6</v>
      </c>
      <c r="AP35" s="9">
        <v>18.66</v>
      </c>
      <c r="AQ35" s="9">
        <v>18.1</v>
      </c>
      <c r="AR35" s="9">
        <v>40</v>
      </c>
      <c r="AS35" s="9">
        <v>36.4</v>
      </c>
      <c r="AT35" s="9">
        <v>39.2</v>
      </c>
      <c r="AU35" s="9">
        <v>19</v>
      </c>
      <c r="AV35" s="9">
        <v>18.1</v>
      </c>
      <c r="AW35" s="9">
        <v>19.8</v>
      </c>
      <c r="AX35" s="9">
        <v>7.5</v>
      </c>
      <c r="AY35" s="9">
        <v>9.48</v>
      </c>
      <c r="AZ35" s="9">
        <v>5.3</v>
      </c>
      <c r="BA35" s="9">
        <v>10.61</v>
      </c>
      <c r="BB35" s="9">
        <v>12.52</v>
      </c>
      <c r="BC35" s="9">
        <v>12.16</v>
      </c>
      <c r="BD35" s="9">
        <v>33.16</v>
      </c>
      <c r="BE35" s="11"/>
      <c r="BF35" s="11"/>
      <c r="BG35" s="11"/>
      <c r="BH35" s="11"/>
      <c r="BI35" s="11"/>
      <c r="BJ35" s="11"/>
    </row>
    <row r="36" spans="1:62" ht="15">
      <c r="A36" s="3" t="s">
        <v>35</v>
      </c>
      <c r="B36" s="9"/>
      <c r="C36" s="9">
        <v>21.64</v>
      </c>
      <c r="D36" s="9">
        <v>15.2</v>
      </c>
      <c r="E36" s="9">
        <v>16.21</v>
      </c>
      <c r="F36" s="9">
        <v>18.3</v>
      </c>
      <c r="G36" s="9">
        <v>26.3</v>
      </c>
      <c r="H36" s="9">
        <v>27.8</v>
      </c>
      <c r="I36" s="9">
        <v>28.2</v>
      </c>
      <c r="J36" s="9">
        <v>17.2</v>
      </c>
      <c r="K36" s="9">
        <v>28.9</v>
      </c>
      <c r="L36" s="9">
        <v>29.3</v>
      </c>
      <c r="M36" s="9">
        <v>20.7</v>
      </c>
      <c r="N36" s="9">
        <v>29</v>
      </c>
      <c r="O36" s="9">
        <v>12.7</v>
      </c>
      <c r="P36" s="9">
        <v>12.8</v>
      </c>
      <c r="Q36" s="9">
        <v>7.1</v>
      </c>
      <c r="R36" s="9">
        <v>10.6</v>
      </c>
      <c r="S36" s="9">
        <v>10.7</v>
      </c>
      <c r="T36" s="9">
        <v>11</v>
      </c>
      <c r="U36" s="9">
        <v>14.12</v>
      </c>
      <c r="V36" s="9">
        <v>18.8</v>
      </c>
      <c r="W36" s="9">
        <v>17</v>
      </c>
      <c r="X36" s="9">
        <v>17.7</v>
      </c>
      <c r="Y36" s="9">
        <v>15.3</v>
      </c>
      <c r="Z36" s="9">
        <v>15.1</v>
      </c>
      <c r="AA36" s="9">
        <v>17</v>
      </c>
      <c r="AB36" s="9">
        <v>18</v>
      </c>
      <c r="AC36" s="9">
        <v>18.8</v>
      </c>
      <c r="AD36" s="9">
        <v>20.1</v>
      </c>
      <c r="AE36" s="9">
        <v>17.8</v>
      </c>
      <c r="AF36" s="9">
        <v>16.9</v>
      </c>
      <c r="AG36" s="9">
        <v>17.9</v>
      </c>
      <c r="AH36" s="9">
        <v>18.8</v>
      </c>
      <c r="AI36" s="9">
        <v>38.3</v>
      </c>
      <c r="AJ36" s="9">
        <v>17.86</v>
      </c>
      <c r="AK36" s="9">
        <v>18.4</v>
      </c>
      <c r="AL36" s="9">
        <v>21</v>
      </c>
      <c r="AM36" s="9">
        <v>20.5</v>
      </c>
      <c r="AN36" s="9">
        <v>14.6</v>
      </c>
      <c r="AO36" s="9">
        <v>19.7</v>
      </c>
      <c r="AP36" s="9">
        <v>19.45</v>
      </c>
      <c r="AQ36" s="9">
        <v>18.5</v>
      </c>
      <c r="AR36" s="9">
        <v>40.2</v>
      </c>
      <c r="AS36" s="9">
        <v>36.5</v>
      </c>
      <c r="AT36" s="9">
        <v>39.7</v>
      </c>
      <c r="AU36" s="9">
        <v>20.8</v>
      </c>
      <c r="AV36" s="9">
        <v>20.7</v>
      </c>
      <c r="AW36" s="9">
        <v>21.3</v>
      </c>
      <c r="AX36" s="9">
        <v>7.9</v>
      </c>
      <c r="AY36" s="9">
        <v>9.15</v>
      </c>
      <c r="AZ36" s="9">
        <v>4.9</v>
      </c>
      <c r="BA36" s="9">
        <v>10.88</v>
      </c>
      <c r="BB36" s="9">
        <v>15.33</v>
      </c>
      <c r="BC36" s="9">
        <v>14.84</v>
      </c>
      <c r="BD36" s="9">
        <v>29.86</v>
      </c>
      <c r="BE36" s="12"/>
      <c r="BF36" s="12"/>
      <c r="BG36" s="12"/>
      <c r="BH36" s="12"/>
      <c r="BI36" s="12"/>
      <c r="BJ36" s="12"/>
    </row>
    <row r="37" spans="1:62" ht="15">
      <c r="A37" s="3" t="s">
        <v>36</v>
      </c>
      <c r="B37" s="9"/>
      <c r="C37" s="9">
        <v>22.931</v>
      </c>
      <c r="D37" s="9">
        <v>13.5</v>
      </c>
      <c r="E37" s="9">
        <v>17.8799</v>
      </c>
      <c r="F37" s="9">
        <v>20.6</v>
      </c>
      <c r="G37" s="9">
        <v>28</v>
      </c>
      <c r="H37" s="9">
        <v>30.8</v>
      </c>
      <c r="I37" s="9">
        <v>31.1</v>
      </c>
      <c r="J37" s="9">
        <v>27.4</v>
      </c>
      <c r="K37" s="9">
        <v>30.6</v>
      </c>
      <c r="L37" s="9">
        <v>31.2</v>
      </c>
      <c r="M37" s="9">
        <v>21.3</v>
      </c>
      <c r="N37" s="9">
        <v>30.2</v>
      </c>
      <c r="O37" s="9">
        <v>16.1</v>
      </c>
      <c r="P37" s="9">
        <v>16.5</v>
      </c>
      <c r="Q37" s="9">
        <v>9.1</v>
      </c>
      <c r="R37" s="9">
        <v>13.3</v>
      </c>
      <c r="S37" s="9">
        <v>13.2</v>
      </c>
      <c r="T37" s="9">
        <v>14.4</v>
      </c>
      <c r="U37" s="9">
        <v>18.2908</v>
      </c>
      <c r="V37" s="9">
        <v>20.3</v>
      </c>
      <c r="W37" s="9">
        <v>18.1</v>
      </c>
      <c r="X37" s="9">
        <v>19.3</v>
      </c>
      <c r="Y37" s="9">
        <v>18.5</v>
      </c>
      <c r="Z37" s="9">
        <v>18.2</v>
      </c>
      <c r="AA37" s="9">
        <v>19.4</v>
      </c>
      <c r="AB37" s="9">
        <v>18.3</v>
      </c>
      <c r="AC37" s="9">
        <v>19.7</v>
      </c>
      <c r="AD37" s="9">
        <v>21.2</v>
      </c>
      <c r="AE37" s="9">
        <v>19.5</v>
      </c>
      <c r="AF37" s="9">
        <v>19.1</v>
      </c>
      <c r="AG37" s="9">
        <v>20.7</v>
      </c>
      <c r="AH37" s="9">
        <v>21.7</v>
      </c>
      <c r="AI37" s="9">
        <v>41.5</v>
      </c>
      <c r="AJ37" s="9">
        <v>18.5384</v>
      </c>
      <c r="AK37" s="9">
        <v>20.2</v>
      </c>
      <c r="AL37" s="9">
        <v>21.8</v>
      </c>
      <c r="AM37" s="9">
        <v>21.4</v>
      </c>
      <c r="AN37" s="9">
        <v>15.8</v>
      </c>
      <c r="AO37" s="9">
        <v>22.7</v>
      </c>
      <c r="AP37" s="9">
        <v>22.6867</v>
      </c>
      <c r="AQ37" s="9">
        <v>21.2</v>
      </c>
      <c r="AR37" s="9">
        <v>42.7</v>
      </c>
      <c r="AS37" s="9">
        <v>38.7</v>
      </c>
      <c r="AT37" s="9">
        <v>42.2</v>
      </c>
      <c r="AU37" s="9">
        <v>22.1</v>
      </c>
      <c r="AV37" s="9">
        <v>21</v>
      </c>
      <c r="AW37" s="9">
        <v>22.8</v>
      </c>
      <c r="AX37" s="9">
        <v>9.3</v>
      </c>
      <c r="AY37" s="9">
        <v>10.7</v>
      </c>
      <c r="AZ37" s="9">
        <v>6.6</v>
      </c>
      <c r="BA37" s="9">
        <v>12.34</v>
      </c>
      <c r="BB37" s="9">
        <v>13.97</v>
      </c>
      <c r="BC37" s="9">
        <v>13.92</v>
      </c>
      <c r="BD37" s="9">
        <v>32.3543</v>
      </c>
      <c r="BE37" s="12"/>
      <c r="BF37" s="12"/>
      <c r="BG37" s="12"/>
      <c r="BH37" s="12"/>
      <c r="BI37" s="12"/>
      <c r="BJ37" s="12"/>
    </row>
    <row r="38" spans="1:62" ht="15">
      <c r="A38" s="3" t="s">
        <v>37</v>
      </c>
      <c r="B38" s="9"/>
      <c r="C38" s="9">
        <v>13.9</v>
      </c>
      <c r="D38" s="9">
        <v>7</v>
      </c>
      <c r="E38" s="9">
        <v>9.2</v>
      </c>
      <c r="F38" s="9">
        <v>11.6</v>
      </c>
      <c r="G38" s="9">
        <v>15.4</v>
      </c>
      <c r="H38" s="9">
        <v>17.6</v>
      </c>
      <c r="I38" s="9">
        <v>17.9</v>
      </c>
      <c r="J38" s="9">
        <v>15.5</v>
      </c>
      <c r="K38" s="9">
        <v>18.1</v>
      </c>
      <c r="L38" s="9">
        <v>18.5</v>
      </c>
      <c r="M38" s="9">
        <v>12.6</v>
      </c>
      <c r="N38" s="9">
        <v>18.4</v>
      </c>
      <c r="O38" s="9">
        <v>8.1</v>
      </c>
      <c r="P38" s="9">
        <v>8.1</v>
      </c>
      <c r="Q38" s="9">
        <v>4.5</v>
      </c>
      <c r="R38" s="9">
        <v>7</v>
      </c>
      <c r="S38" s="9">
        <v>7</v>
      </c>
      <c r="T38" s="9">
        <v>7.4</v>
      </c>
      <c r="U38" s="9">
        <v>9</v>
      </c>
      <c r="V38" s="9">
        <v>11.6</v>
      </c>
      <c r="W38" s="9">
        <v>10.6</v>
      </c>
      <c r="X38" s="9">
        <v>11.1</v>
      </c>
      <c r="Y38" s="9">
        <v>12.3</v>
      </c>
      <c r="Z38" s="9">
        <v>9.5</v>
      </c>
      <c r="AA38" s="9">
        <v>11.3</v>
      </c>
      <c r="AB38" s="9">
        <v>11</v>
      </c>
      <c r="AC38" s="9">
        <v>11.6</v>
      </c>
      <c r="AD38" s="9">
        <v>12.7</v>
      </c>
      <c r="AE38" s="9">
        <v>11.5</v>
      </c>
      <c r="AF38" s="9">
        <v>11.3</v>
      </c>
      <c r="AG38" s="9">
        <v>12.3</v>
      </c>
      <c r="AH38" s="9">
        <v>13.1</v>
      </c>
      <c r="AI38" s="9">
        <v>24.3</v>
      </c>
      <c r="AJ38" s="9">
        <v>11.6</v>
      </c>
      <c r="AK38" s="9">
        <v>11.9</v>
      </c>
      <c r="AL38" s="9">
        <v>14</v>
      </c>
      <c r="AM38" s="9">
        <v>13.7</v>
      </c>
      <c r="AN38" s="9">
        <v>10.5</v>
      </c>
      <c r="AO38" s="9">
        <v>13.8</v>
      </c>
      <c r="AP38" s="9">
        <v>14.1</v>
      </c>
      <c r="AQ38" s="9">
        <v>13</v>
      </c>
      <c r="AR38" s="9">
        <v>25</v>
      </c>
      <c r="AS38" s="9">
        <v>23.7</v>
      </c>
      <c r="AT38" s="9">
        <v>24.9</v>
      </c>
      <c r="AU38" s="9">
        <v>14.1</v>
      </c>
      <c r="AV38" s="9">
        <v>14.7</v>
      </c>
      <c r="AW38" s="9">
        <v>15.1</v>
      </c>
      <c r="AX38" s="9">
        <v>6.8</v>
      </c>
      <c r="AY38" s="9">
        <v>8.3</v>
      </c>
      <c r="AZ38" s="9">
        <v>4.7</v>
      </c>
      <c r="BA38" s="9">
        <v>6.8</v>
      </c>
      <c r="BB38" s="9">
        <v>9.3</v>
      </c>
      <c r="BC38" s="9">
        <v>9.3</v>
      </c>
      <c r="BD38" s="9">
        <v>20.8</v>
      </c>
      <c r="BE38" s="12"/>
      <c r="BF38" s="12"/>
      <c r="BG38" s="12"/>
      <c r="BH38" s="12"/>
      <c r="BI38" s="12"/>
      <c r="BJ38" s="12"/>
    </row>
    <row r="39" spans="1:62" ht="15">
      <c r="A39" s="3" t="s">
        <v>38</v>
      </c>
      <c r="B39" s="10"/>
      <c r="C39" s="9">
        <v>31.8</v>
      </c>
      <c r="D39" s="9">
        <v>15.4</v>
      </c>
      <c r="E39" s="9">
        <v>21.2</v>
      </c>
      <c r="F39" s="9">
        <v>29.2</v>
      </c>
      <c r="G39" s="9">
        <v>39</v>
      </c>
      <c r="H39" s="9">
        <v>41.9</v>
      </c>
      <c r="I39" s="9">
        <v>43.4</v>
      </c>
      <c r="J39" s="9">
        <v>30.3</v>
      </c>
      <c r="K39" s="9">
        <v>45.5</v>
      </c>
      <c r="L39" s="9">
        <v>45.4</v>
      </c>
      <c r="M39" s="9">
        <v>33.8</v>
      </c>
      <c r="N39" s="9">
        <v>44.8</v>
      </c>
      <c r="O39" s="9">
        <v>19.9</v>
      </c>
      <c r="P39" s="9">
        <v>19.5</v>
      </c>
      <c r="Q39" s="9">
        <v>10.9</v>
      </c>
      <c r="R39" s="9">
        <v>18.7</v>
      </c>
      <c r="S39" s="9">
        <v>18.9</v>
      </c>
      <c r="T39" s="9">
        <v>19.7</v>
      </c>
      <c r="U39" s="9">
        <v>22.2</v>
      </c>
      <c r="V39" s="9">
        <v>29.3</v>
      </c>
      <c r="W39" s="9">
        <v>27.2</v>
      </c>
      <c r="X39" s="9">
        <v>28.5</v>
      </c>
      <c r="Y39" s="9">
        <v>24.2</v>
      </c>
      <c r="Z39" s="9">
        <v>29.7</v>
      </c>
      <c r="AA39" s="9">
        <v>30.2</v>
      </c>
      <c r="AB39" s="9">
        <v>28.7</v>
      </c>
      <c r="AC39" s="9">
        <v>29.6</v>
      </c>
      <c r="AD39" s="9">
        <v>31.7</v>
      </c>
      <c r="AE39" s="9">
        <v>30.5</v>
      </c>
      <c r="AF39" s="9">
        <v>30.2</v>
      </c>
      <c r="AG39" s="9">
        <v>32.9</v>
      </c>
      <c r="AH39" s="9">
        <v>34.9</v>
      </c>
      <c r="AI39" s="9">
        <v>80</v>
      </c>
      <c r="AJ39" s="9">
        <v>29.1</v>
      </c>
      <c r="AK39" s="9">
        <v>29.6</v>
      </c>
      <c r="AL39" s="9">
        <v>34.6</v>
      </c>
      <c r="AM39" s="9">
        <v>33.6</v>
      </c>
      <c r="AN39" s="9">
        <v>23.6</v>
      </c>
      <c r="AO39" s="9">
        <v>35.9</v>
      </c>
      <c r="AP39" s="9">
        <v>36.4</v>
      </c>
      <c r="AQ39" s="9">
        <v>34.4</v>
      </c>
      <c r="AR39" s="9">
        <v>82.6</v>
      </c>
      <c r="AS39" s="9">
        <v>75.4</v>
      </c>
      <c r="AT39" s="9">
        <v>80.7</v>
      </c>
      <c r="AU39" s="9">
        <v>34.7</v>
      </c>
      <c r="AV39" s="9">
        <v>34</v>
      </c>
      <c r="AW39" s="9">
        <v>35.2</v>
      </c>
      <c r="AX39" s="9">
        <v>13.5</v>
      </c>
      <c r="AY39" s="9">
        <v>16.3</v>
      </c>
      <c r="AZ39" s="9">
        <v>7.3</v>
      </c>
      <c r="BA39" s="9">
        <v>17.7</v>
      </c>
      <c r="BB39" s="9">
        <v>29.1</v>
      </c>
      <c r="BC39" s="9">
        <v>25.7</v>
      </c>
      <c r="BD39" s="9">
        <v>62.9</v>
      </c>
      <c r="BE39" s="13"/>
      <c r="BF39" s="13"/>
      <c r="BG39" s="13"/>
      <c r="BH39" s="13"/>
      <c r="BI39" s="13"/>
      <c r="BJ39" s="13"/>
    </row>
    <row r="40" spans="1:62" ht="15">
      <c r="A40" s="3" t="s">
        <v>39</v>
      </c>
      <c r="B40" s="10"/>
      <c r="C40" s="9">
        <v>16.9</v>
      </c>
      <c r="D40" s="9">
        <v>9</v>
      </c>
      <c r="E40" s="9">
        <v>12.4764</v>
      </c>
      <c r="F40" s="9">
        <v>16.5</v>
      </c>
      <c r="G40" s="9">
        <v>22.8</v>
      </c>
      <c r="H40" s="9">
        <v>25.4</v>
      </c>
      <c r="I40" s="9">
        <v>25.8</v>
      </c>
      <c r="J40" s="9">
        <v>16.3</v>
      </c>
      <c r="K40" s="9">
        <v>27.8</v>
      </c>
      <c r="L40" s="9">
        <v>27.5</v>
      </c>
      <c r="M40" s="9">
        <v>20.3</v>
      </c>
      <c r="N40" s="9">
        <v>27.2</v>
      </c>
      <c r="O40" s="9">
        <v>9.8</v>
      </c>
      <c r="P40" s="9">
        <v>10</v>
      </c>
      <c r="Q40" s="9">
        <v>6.1</v>
      </c>
      <c r="R40" s="9">
        <v>9.4</v>
      </c>
      <c r="S40" s="9">
        <v>9.5</v>
      </c>
      <c r="T40" s="9">
        <v>9.8</v>
      </c>
      <c r="U40" s="9">
        <v>11.0138</v>
      </c>
      <c r="V40" s="9">
        <v>14.9</v>
      </c>
      <c r="W40" s="9">
        <v>13.4</v>
      </c>
      <c r="X40" s="9">
        <v>14.2</v>
      </c>
      <c r="Y40" s="9">
        <v>13.3</v>
      </c>
      <c r="Z40" s="9">
        <v>13.1</v>
      </c>
      <c r="AA40" s="9">
        <v>15.5</v>
      </c>
      <c r="AB40" s="9">
        <v>13.6</v>
      </c>
      <c r="AC40" s="9">
        <v>14.8</v>
      </c>
      <c r="AD40" s="9">
        <v>15.7</v>
      </c>
      <c r="AE40" s="9">
        <v>14.3</v>
      </c>
      <c r="AF40" s="9">
        <v>15.4</v>
      </c>
      <c r="AG40" s="9">
        <v>16.2</v>
      </c>
      <c r="AH40" s="9">
        <v>17.1</v>
      </c>
      <c r="AI40" s="9">
        <v>32.9</v>
      </c>
      <c r="AJ40" s="9">
        <v>13.4024</v>
      </c>
      <c r="AK40" s="9">
        <v>14.1</v>
      </c>
      <c r="AL40" s="9">
        <v>15.8</v>
      </c>
      <c r="AM40" s="9">
        <v>16</v>
      </c>
      <c r="AN40" s="9">
        <v>12.9</v>
      </c>
      <c r="AO40" s="9">
        <v>17.6</v>
      </c>
      <c r="AP40" s="9">
        <v>17.8331</v>
      </c>
      <c r="AQ40" s="9">
        <v>17</v>
      </c>
      <c r="AR40" s="9">
        <v>33.9</v>
      </c>
      <c r="AS40" s="9">
        <v>31.9</v>
      </c>
      <c r="AT40" s="9">
        <v>34.1</v>
      </c>
      <c r="AU40" s="9">
        <v>16.1</v>
      </c>
      <c r="AV40" s="9">
        <v>15.8</v>
      </c>
      <c r="AW40" s="9">
        <v>16.9</v>
      </c>
      <c r="AX40" s="9">
        <v>6.9</v>
      </c>
      <c r="AY40" s="9">
        <v>8.7</v>
      </c>
      <c r="AZ40" s="9">
        <v>5.1</v>
      </c>
      <c r="BA40" s="9">
        <v>9.27</v>
      </c>
      <c r="BB40" s="9">
        <v>13.38</v>
      </c>
      <c r="BC40" s="9">
        <v>12.81</v>
      </c>
      <c r="BD40" s="9">
        <v>26.352</v>
      </c>
      <c r="BE40" s="13"/>
      <c r="BF40" s="13"/>
      <c r="BG40" s="13"/>
      <c r="BH40" s="13"/>
      <c r="BI40" s="13"/>
      <c r="BJ40" s="13"/>
    </row>
    <row r="41" spans="1:62" ht="15">
      <c r="A41" s="3" t="s">
        <v>40</v>
      </c>
      <c r="B41" s="9"/>
      <c r="C41" s="9">
        <v>26.9</v>
      </c>
      <c r="D41" s="9">
        <v>13</v>
      </c>
      <c r="E41" s="9">
        <v>17.3</v>
      </c>
      <c r="F41" s="9">
        <v>21.8</v>
      </c>
      <c r="G41" s="9">
        <v>31.3</v>
      </c>
      <c r="H41" s="9">
        <v>32.2</v>
      </c>
      <c r="I41" s="9">
        <v>32.7</v>
      </c>
      <c r="J41" s="9">
        <v>24.3</v>
      </c>
      <c r="K41" s="9">
        <v>33.1</v>
      </c>
      <c r="L41" s="9">
        <v>33.5</v>
      </c>
      <c r="M41" s="9">
        <v>22.4</v>
      </c>
      <c r="N41" s="9">
        <v>33</v>
      </c>
      <c r="O41" s="9">
        <v>16.7</v>
      </c>
      <c r="P41" s="9">
        <v>16.9</v>
      </c>
      <c r="Q41" s="9">
        <v>8.5</v>
      </c>
      <c r="R41" s="9">
        <v>13.1</v>
      </c>
      <c r="S41" s="9">
        <v>13.2</v>
      </c>
      <c r="T41" s="9">
        <v>14</v>
      </c>
      <c r="U41" s="9">
        <v>18.4</v>
      </c>
      <c r="V41" s="9">
        <v>22.6</v>
      </c>
      <c r="W41" s="9">
        <v>20.4</v>
      </c>
      <c r="X41" s="9">
        <v>21.4</v>
      </c>
      <c r="Y41" s="9">
        <v>18.5</v>
      </c>
      <c r="Z41" s="9">
        <v>18.4</v>
      </c>
      <c r="AA41" s="9">
        <v>20.6</v>
      </c>
      <c r="AB41" s="9">
        <v>21</v>
      </c>
      <c r="AC41" s="9">
        <v>22.2</v>
      </c>
      <c r="AD41" s="9">
        <v>23</v>
      </c>
      <c r="AE41" s="9">
        <v>21.4</v>
      </c>
      <c r="AF41" s="9">
        <v>20.5</v>
      </c>
      <c r="AG41" s="9">
        <v>21.7</v>
      </c>
      <c r="AH41" s="9">
        <v>23.2</v>
      </c>
      <c r="AI41" s="9">
        <v>51.8</v>
      </c>
      <c r="AJ41" s="9">
        <v>21.2</v>
      </c>
      <c r="AK41" s="9">
        <v>22.5</v>
      </c>
      <c r="AL41" s="9">
        <v>24.6</v>
      </c>
      <c r="AM41" s="9">
        <v>24.2</v>
      </c>
      <c r="AN41" s="9">
        <v>14.6</v>
      </c>
      <c r="AO41" s="9">
        <v>23.6</v>
      </c>
      <c r="AP41" s="9">
        <v>23.7</v>
      </c>
      <c r="AQ41" s="9">
        <v>22.9</v>
      </c>
      <c r="AR41" s="9">
        <v>53.1</v>
      </c>
      <c r="AS41" s="9">
        <v>48.5</v>
      </c>
      <c r="AT41" s="9">
        <v>53.3</v>
      </c>
      <c r="AU41" s="9">
        <v>24.7</v>
      </c>
      <c r="AV41" s="9">
        <v>24</v>
      </c>
      <c r="AW41" s="9">
        <v>25.5</v>
      </c>
      <c r="AX41" s="9">
        <v>10</v>
      </c>
      <c r="AY41" s="9">
        <v>13.9</v>
      </c>
      <c r="AZ41" s="9">
        <v>6.6</v>
      </c>
      <c r="BA41" s="9">
        <v>13.4</v>
      </c>
      <c r="BB41" s="9">
        <v>17.6</v>
      </c>
      <c r="BC41" s="9">
        <v>16.3</v>
      </c>
      <c r="BD41" s="9">
        <v>40</v>
      </c>
      <c r="BE41" s="12"/>
      <c r="BF41" s="12"/>
      <c r="BG41" s="12"/>
      <c r="BH41" s="12"/>
      <c r="BI41" s="12"/>
      <c r="BJ41" s="12"/>
    </row>
    <row r="42" spans="1:62" ht="15">
      <c r="A42" s="3" t="s">
        <v>41</v>
      </c>
      <c r="B42" s="9"/>
      <c r="C42" s="9">
        <v>39.14</v>
      </c>
      <c r="D42" s="9">
        <v>17</v>
      </c>
      <c r="E42" s="9">
        <v>21.65</v>
      </c>
      <c r="F42" s="9">
        <v>26.5</v>
      </c>
      <c r="G42" s="9">
        <v>45.5</v>
      </c>
      <c r="H42" s="9">
        <v>49</v>
      </c>
      <c r="I42" s="9">
        <v>49.7</v>
      </c>
      <c r="J42" s="9">
        <v>37.5</v>
      </c>
      <c r="K42" s="9">
        <v>51.9</v>
      </c>
      <c r="L42" s="9">
        <v>52.3</v>
      </c>
      <c r="M42" s="9">
        <v>35.2</v>
      </c>
      <c r="N42" s="9">
        <v>52.2</v>
      </c>
      <c r="O42" s="9">
        <v>19.8</v>
      </c>
      <c r="P42" s="9">
        <v>20.2</v>
      </c>
      <c r="Q42" s="9">
        <v>12.7</v>
      </c>
      <c r="R42" s="9">
        <v>16.1</v>
      </c>
      <c r="S42" s="9">
        <v>16.2</v>
      </c>
      <c r="T42" s="9">
        <v>18.1</v>
      </c>
      <c r="U42" s="9">
        <v>21.81</v>
      </c>
      <c r="V42" s="9">
        <v>25.2</v>
      </c>
      <c r="W42" s="9">
        <v>22.5</v>
      </c>
      <c r="X42" s="9">
        <v>24.1</v>
      </c>
      <c r="Y42" s="9">
        <v>22</v>
      </c>
      <c r="Z42" s="9">
        <v>21.7</v>
      </c>
      <c r="AA42" s="9">
        <v>23.5</v>
      </c>
      <c r="AB42" s="9">
        <v>23.2</v>
      </c>
      <c r="AC42" s="9">
        <v>25.1</v>
      </c>
      <c r="AD42" s="9">
        <v>26</v>
      </c>
      <c r="AE42" s="9">
        <v>24</v>
      </c>
      <c r="AF42" s="9">
        <v>23.1</v>
      </c>
      <c r="AG42" s="9">
        <v>24.2</v>
      </c>
      <c r="AH42" s="9">
        <v>25.3</v>
      </c>
      <c r="AI42" s="9">
        <v>68</v>
      </c>
      <c r="AJ42" s="9">
        <v>22.17</v>
      </c>
      <c r="AK42" s="9">
        <v>23.8</v>
      </c>
      <c r="AL42" s="9">
        <v>25.5</v>
      </c>
      <c r="AM42" s="9">
        <v>25.3</v>
      </c>
      <c r="AN42" s="9">
        <v>23</v>
      </c>
      <c r="AO42" s="9">
        <v>26.5</v>
      </c>
      <c r="AP42" s="9">
        <v>26.74</v>
      </c>
      <c r="AQ42" s="9">
        <v>25.5</v>
      </c>
      <c r="AR42" s="9">
        <v>70.1</v>
      </c>
      <c r="AS42" s="9">
        <v>62.7</v>
      </c>
      <c r="AT42" s="9">
        <v>68.8</v>
      </c>
      <c r="AU42" s="9">
        <v>25.6</v>
      </c>
      <c r="AV42" s="9">
        <v>25.1</v>
      </c>
      <c r="AW42" s="9">
        <v>26.6</v>
      </c>
      <c r="AX42" s="9">
        <v>12.1</v>
      </c>
      <c r="AY42" s="9">
        <v>15.24</v>
      </c>
      <c r="AZ42" s="9">
        <v>8</v>
      </c>
      <c r="BA42" s="9">
        <v>15.45</v>
      </c>
      <c r="BB42" s="9">
        <v>19.36</v>
      </c>
      <c r="BC42" s="9">
        <v>18.46</v>
      </c>
      <c r="BD42" s="9">
        <v>52.56</v>
      </c>
      <c r="BE42" s="12"/>
      <c r="BF42" s="12"/>
      <c r="BG42" s="12"/>
      <c r="BH42" s="12"/>
      <c r="BI42" s="12"/>
      <c r="BJ42" s="12"/>
    </row>
    <row r="43" spans="1:62" ht="15">
      <c r="A43" s="3" t="s">
        <v>42</v>
      </c>
      <c r="B43" s="9"/>
      <c r="C43" s="9">
        <v>37.32</v>
      </c>
      <c r="D43" s="9">
        <v>19.6</v>
      </c>
      <c r="E43" s="9">
        <v>25.47</v>
      </c>
      <c r="F43" s="9">
        <v>30.7</v>
      </c>
      <c r="G43" s="9">
        <v>44.5</v>
      </c>
      <c r="H43" s="9">
        <v>46.7</v>
      </c>
      <c r="I43" s="9">
        <v>47.4</v>
      </c>
      <c r="J43" s="9">
        <v>36.2</v>
      </c>
      <c r="K43" s="9">
        <v>47.4</v>
      </c>
      <c r="L43" s="9">
        <v>48.2</v>
      </c>
      <c r="M43" s="9">
        <v>33.6</v>
      </c>
      <c r="N43" s="9">
        <v>47.7</v>
      </c>
      <c r="O43" s="9">
        <v>19.7</v>
      </c>
      <c r="P43" s="9">
        <v>19.8</v>
      </c>
      <c r="Q43" s="9">
        <v>12.4</v>
      </c>
      <c r="R43" s="9">
        <v>15.8</v>
      </c>
      <c r="S43" s="9">
        <v>16</v>
      </c>
      <c r="T43" s="9">
        <v>16.9</v>
      </c>
      <c r="U43" s="9">
        <v>21.84</v>
      </c>
      <c r="V43" s="9">
        <v>28.5</v>
      </c>
      <c r="W43" s="9">
        <v>25.8</v>
      </c>
      <c r="X43" s="9">
        <v>26.8</v>
      </c>
      <c r="Y43" s="9">
        <v>23.9</v>
      </c>
      <c r="Z43" s="9">
        <v>23.8</v>
      </c>
      <c r="AA43" s="9">
        <v>25.5</v>
      </c>
      <c r="AB43" s="9">
        <v>26.9</v>
      </c>
      <c r="AC43" s="9">
        <v>28.6</v>
      </c>
      <c r="AD43" s="9">
        <v>30.1</v>
      </c>
      <c r="AE43" s="9">
        <v>27.1</v>
      </c>
      <c r="AF43" s="9">
        <v>25</v>
      </c>
      <c r="AG43" s="9">
        <v>25.9</v>
      </c>
      <c r="AH43" s="9">
        <v>27.4</v>
      </c>
      <c r="AI43" s="9">
        <v>65.6</v>
      </c>
      <c r="AJ43" s="9">
        <v>25.81</v>
      </c>
      <c r="AK43" s="9">
        <v>27.1</v>
      </c>
      <c r="AL43" s="9">
        <v>30.3</v>
      </c>
      <c r="AM43" s="9">
        <v>30.1</v>
      </c>
      <c r="AN43" s="9">
        <v>24.7</v>
      </c>
      <c r="AO43" s="9">
        <v>28.7</v>
      </c>
      <c r="AP43" s="9">
        <v>28.68</v>
      </c>
      <c r="AQ43" s="9">
        <v>27</v>
      </c>
      <c r="AR43" s="9">
        <v>68.5</v>
      </c>
      <c r="AS43" s="9">
        <v>62.3</v>
      </c>
      <c r="AT43" s="9">
        <v>66.8</v>
      </c>
      <c r="AU43" s="9">
        <v>30.1</v>
      </c>
      <c r="AV43" s="9">
        <v>29.9</v>
      </c>
      <c r="AW43" s="9">
        <v>31.1</v>
      </c>
      <c r="AX43" s="9">
        <v>13.1</v>
      </c>
      <c r="AY43" s="9">
        <v>15.37</v>
      </c>
      <c r="AZ43" s="9">
        <v>8.8</v>
      </c>
      <c r="BA43" s="9">
        <v>17.64</v>
      </c>
      <c r="BB43" s="9">
        <v>23.96</v>
      </c>
      <c r="BC43" s="9">
        <v>22.46</v>
      </c>
      <c r="BD43" s="9">
        <v>50.83</v>
      </c>
      <c r="BE43" s="12"/>
      <c r="BF43" s="12"/>
      <c r="BG43" s="12"/>
      <c r="BH43" s="12"/>
      <c r="BI43" s="12"/>
      <c r="BJ43" s="12"/>
    </row>
    <row r="44" spans="1:63" ht="15">
      <c r="A44" s="8" t="s">
        <v>43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</row>
    <row r="45" spans="1:62" ht="15">
      <c r="A45" s="3" t="s">
        <v>30</v>
      </c>
      <c r="B45" s="9"/>
      <c r="C45" s="9">
        <v>58.595</v>
      </c>
      <c r="D45" s="9">
        <v>49.032</v>
      </c>
      <c r="E45" s="9">
        <v>57.844</v>
      </c>
      <c r="F45" s="9">
        <v>69.1</v>
      </c>
      <c r="G45" s="9">
        <v>75.5</v>
      </c>
      <c r="H45" s="9">
        <v>82</v>
      </c>
      <c r="I45" s="9">
        <v>84.4</v>
      </c>
      <c r="J45" s="9">
        <v>54.7</v>
      </c>
      <c r="K45" s="9">
        <v>79.4</v>
      </c>
      <c r="L45" s="9">
        <v>85.4</v>
      </c>
      <c r="M45" s="9">
        <v>66.9</v>
      </c>
      <c r="N45" s="9">
        <v>79.5</v>
      </c>
      <c r="O45" s="9">
        <v>74.3</v>
      </c>
      <c r="P45" s="9">
        <v>75.5</v>
      </c>
      <c r="Q45" s="9">
        <v>49.6</v>
      </c>
      <c r="R45" s="9">
        <v>61.8</v>
      </c>
      <c r="S45" s="9">
        <v>60.1</v>
      </c>
      <c r="T45" s="9">
        <v>64.6</v>
      </c>
      <c r="U45" s="9">
        <v>85.087</v>
      </c>
      <c r="V45" s="9">
        <v>108.5</v>
      </c>
      <c r="W45" s="9">
        <v>91.9</v>
      </c>
      <c r="X45" s="9">
        <v>94.8</v>
      </c>
      <c r="Y45" s="9">
        <v>86.5</v>
      </c>
      <c r="Z45" s="9">
        <v>84.2</v>
      </c>
      <c r="AA45" s="9">
        <v>86.1</v>
      </c>
      <c r="AB45" s="9">
        <v>99.8</v>
      </c>
      <c r="AC45" s="9">
        <v>103.8</v>
      </c>
      <c r="AD45" s="9">
        <v>109</v>
      </c>
      <c r="AE45" s="9">
        <v>100.9</v>
      </c>
      <c r="AF45" s="9">
        <v>79.9</v>
      </c>
      <c r="AG45" s="9">
        <v>82.6</v>
      </c>
      <c r="AH45" s="9">
        <v>89.4</v>
      </c>
      <c r="AI45" s="9">
        <v>116.9</v>
      </c>
      <c r="AJ45" s="9">
        <v>91.298</v>
      </c>
      <c r="AK45" s="9">
        <v>94.9</v>
      </c>
      <c r="AL45" s="9">
        <v>104.4</v>
      </c>
      <c r="AM45" s="9">
        <v>103.5</v>
      </c>
      <c r="AN45" s="9">
        <v>90.9</v>
      </c>
      <c r="AO45" s="9">
        <v>101.2</v>
      </c>
      <c r="AP45" s="9">
        <v>100.826</v>
      </c>
      <c r="AQ45" s="9">
        <v>85.1</v>
      </c>
      <c r="AR45" s="9">
        <v>116.4</v>
      </c>
      <c r="AS45" s="9">
        <v>116.4</v>
      </c>
      <c r="AT45" s="9">
        <v>116.8</v>
      </c>
      <c r="AU45" s="9">
        <v>105.9</v>
      </c>
      <c r="AV45" s="9">
        <v>114.8</v>
      </c>
      <c r="AW45" s="9">
        <v>115.1</v>
      </c>
      <c r="AX45" s="9">
        <v>29.4</v>
      </c>
      <c r="AY45" s="9">
        <v>37.873</v>
      </c>
      <c r="AZ45" s="9">
        <v>31.937</v>
      </c>
      <c r="BA45" s="9">
        <v>56.121</v>
      </c>
      <c r="BB45" s="9">
        <v>71</v>
      </c>
      <c r="BC45" s="9">
        <v>68.805</v>
      </c>
      <c r="BD45" s="9">
        <v>108.477</v>
      </c>
      <c r="BE45" s="13"/>
      <c r="BF45" s="13"/>
      <c r="BG45" s="13"/>
      <c r="BH45" s="13"/>
      <c r="BI45" s="13"/>
      <c r="BJ45" s="13"/>
    </row>
    <row r="46" spans="1:62" ht="15">
      <c r="A46" s="3" t="s">
        <v>31</v>
      </c>
      <c r="B46" s="10"/>
      <c r="C46" s="9">
        <v>45.347</v>
      </c>
      <c r="D46" s="9">
        <v>31.418</v>
      </c>
      <c r="E46" s="9">
        <v>43.653</v>
      </c>
      <c r="F46" s="9">
        <v>52.3</v>
      </c>
      <c r="G46" s="9">
        <v>64</v>
      </c>
      <c r="H46" s="9">
        <v>68</v>
      </c>
      <c r="I46" s="9">
        <v>69.6</v>
      </c>
      <c r="J46" s="9">
        <v>51.7</v>
      </c>
      <c r="K46" s="9">
        <v>66.1</v>
      </c>
      <c r="L46" s="9">
        <v>69.7</v>
      </c>
      <c r="M46" s="9">
        <v>54.66</v>
      </c>
      <c r="N46" s="9">
        <v>65.4</v>
      </c>
      <c r="O46" s="9">
        <v>41.5</v>
      </c>
      <c r="P46" s="9">
        <v>42</v>
      </c>
      <c r="Q46" s="9">
        <v>24.7</v>
      </c>
      <c r="R46" s="9">
        <v>37.8</v>
      </c>
      <c r="S46" s="9">
        <v>37.3</v>
      </c>
      <c r="T46" s="9">
        <v>39.7</v>
      </c>
      <c r="U46" s="9">
        <v>47.151</v>
      </c>
      <c r="V46" s="9">
        <v>65.3</v>
      </c>
      <c r="W46" s="9">
        <v>56.2</v>
      </c>
      <c r="X46" s="9">
        <v>61</v>
      </c>
      <c r="Y46" s="9">
        <v>52</v>
      </c>
      <c r="Z46" s="9">
        <v>52.2</v>
      </c>
      <c r="AA46" s="9">
        <v>56.5</v>
      </c>
      <c r="AB46" s="9">
        <v>65.9</v>
      </c>
      <c r="AC46" s="9">
        <v>70</v>
      </c>
      <c r="AD46" s="9">
        <v>71.9</v>
      </c>
      <c r="AE46" s="9">
        <v>67.4</v>
      </c>
      <c r="AF46" s="9">
        <v>55.2</v>
      </c>
      <c r="AG46" s="9">
        <v>55.2</v>
      </c>
      <c r="AH46" s="9">
        <v>64.2</v>
      </c>
      <c r="AI46" s="9">
        <v>73.6</v>
      </c>
      <c r="AJ46" s="9">
        <v>63.709</v>
      </c>
      <c r="AK46" s="9">
        <v>68.5</v>
      </c>
      <c r="AL46" s="9">
        <v>72</v>
      </c>
      <c r="AM46" s="9">
        <v>72.1</v>
      </c>
      <c r="AN46" s="9">
        <v>47.6</v>
      </c>
      <c r="AO46" s="9">
        <v>64.5</v>
      </c>
      <c r="AP46" s="9">
        <v>65.212</v>
      </c>
      <c r="AQ46" s="9">
        <v>61.5</v>
      </c>
      <c r="AR46" s="9">
        <v>73.6</v>
      </c>
      <c r="AS46" s="9">
        <v>73.5</v>
      </c>
      <c r="AT46" s="9">
        <v>73.7</v>
      </c>
      <c r="AU46" s="9">
        <v>72.7</v>
      </c>
      <c r="AV46" s="9">
        <v>72.9</v>
      </c>
      <c r="AW46" s="9">
        <v>73.2</v>
      </c>
      <c r="AX46" s="9">
        <v>23.2</v>
      </c>
      <c r="AY46" s="9">
        <v>29.212</v>
      </c>
      <c r="AZ46" s="9">
        <v>15.7</v>
      </c>
      <c r="BA46" s="9">
        <v>34.7</v>
      </c>
      <c r="BB46" s="9">
        <v>42.3</v>
      </c>
      <c r="BC46" s="9">
        <v>40.211</v>
      </c>
      <c r="BD46" s="9">
        <v>72.839</v>
      </c>
      <c r="BE46" s="13"/>
      <c r="BF46" s="13"/>
      <c r="BG46" s="13"/>
      <c r="BH46" s="13"/>
      <c r="BI46" s="13"/>
      <c r="BJ46" s="13"/>
    </row>
    <row r="47" spans="1:62" ht="15">
      <c r="A47" s="3" t="s">
        <v>32</v>
      </c>
      <c r="B47" s="10"/>
      <c r="C47" s="9">
        <v>57.6587</v>
      </c>
      <c r="D47" s="9">
        <v>41.9733</v>
      </c>
      <c r="E47" s="9">
        <v>55.9591</v>
      </c>
      <c r="F47" s="9">
        <v>68.4</v>
      </c>
      <c r="G47" s="9">
        <v>98.6</v>
      </c>
      <c r="H47" s="9">
        <v>108.6</v>
      </c>
      <c r="I47" s="9">
        <v>109.4</v>
      </c>
      <c r="J47" s="9">
        <v>87</v>
      </c>
      <c r="K47" s="9">
        <v>108.5</v>
      </c>
      <c r="L47" s="9">
        <v>112.4</v>
      </c>
      <c r="M47" s="9">
        <v>83</v>
      </c>
      <c r="N47" s="9">
        <v>100.7</v>
      </c>
      <c r="O47" s="9">
        <v>50.5</v>
      </c>
      <c r="P47" s="9">
        <v>51.1</v>
      </c>
      <c r="Q47" s="9">
        <v>30.3</v>
      </c>
      <c r="R47" s="9">
        <v>46.2</v>
      </c>
      <c r="S47" s="9">
        <v>47.4</v>
      </c>
      <c r="T47" s="9">
        <v>48.5</v>
      </c>
      <c r="U47" s="9">
        <v>55.7642</v>
      </c>
      <c r="V47" s="9">
        <v>82.2</v>
      </c>
      <c r="W47" s="9">
        <v>72.7</v>
      </c>
      <c r="X47" s="9">
        <v>77</v>
      </c>
      <c r="Y47" s="9">
        <v>66.8</v>
      </c>
      <c r="Z47" s="9">
        <v>64.8</v>
      </c>
      <c r="AA47" s="9">
        <v>75.9</v>
      </c>
      <c r="AB47" s="9">
        <v>79.9</v>
      </c>
      <c r="AC47" s="9">
        <v>80.2</v>
      </c>
      <c r="AD47" s="9">
        <v>88.4</v>
      </c>
      <c r="AE47" s="9">
        <v>77.8</v>
      </c>
      <c r="AF47" s="9">
        <v>74.3</v>
      </c>
      <c r="AG47" s="9">
        <v>74.5</v>
      </c>
      <c r="AH47" s="9">
        <v>80.9</v>
      </c>
      <c r="AI47" s="9">
        <v>163.6</v>
      </c>
      <c r="AJ47" s="9">
        <v>70.5118</v>
      </c>
      <c r="AK47" s="9">
        <v>74.4</v>
      </c>
      <c r="AL47" s="9">
        <v>87.5</v>
      </c>
      <c r="AM47" s="9">
        <v>83.7</v>
      </c>
      <c r="AN47" s="9">
        <v>60.6</v>
      </c>
      <c r="AO47" s="9">
        <v>84.7</v>
      </c>
      <c r="AP47" s="9">
        <v>83.5527</v>
      </c>
      <c r="AQ47" s="9">
        <v>75.4</v>
      </c>
      <c r="AR47" s="9">
        <v>165.2</v>
      </c>
      <c r="AS47" s="9">
        <v>150</v>
      </c>
      <c r="AT47" s="9">
        <v>160.7</v>
      </c>
      <c r="AU47" s="9">
        <v>87.6</v>
      </c>
      <c r="AV47" s="9">
        <v>92.9</v>
      </c>
      <c r="AW47" s="9">
        <v>94.5</v>
      </c>
      <c r="AX47" s="9">
        <v>30.1</v>
      </c>
      <c r="AY47" s="9">
        <v>34.2269</v>
      </c>
      <c r="AZ47" s="9">
        <v>20.5</v>
      </c>
      <c r="BA47" s="9">
        <v>46.34</v>
      </c>
      <c r="BB47" s="9">
        <v>55.5</v>
      </c>
      <c r="BC47" s="9">
        <v>52.64</v>
      </c>
      <c r="BD47" s="9">
        <v>117.3506</v>
      </c>
      <c r="BE47" s="12"/>
      <c r="BF47" s="12"/>
      <c r="BG47" s="12"/>
      <c r="BH47" s="12"/>
      <c r="BI47" s="12"/>
      <c r="BJ47" s="12"/>
    </row>
    <row r="48" spans="1:62" ht="15">
      <c r="A48" s="3" t="s">
        <v>33</v>
      </c>
      <c r="B48" s="9"/>
      <c r="C48" s="9">
        <v>35.5064</v>
      </c>
      <c r="D48" s="9">
        <v>12.8465</v>
      </c>
      <c r="E48" s="9">
        <v>16.1329</v>
      </c>
      <c r="F48" s="9">
        <v>22.8</v>
      </c>
      <c r="G48" s="9">
        <v>43.6</v>
      </c>
      <c r="H48" s="9">
        <v>46.3</v>
      </c>
      <c r="I48" s="9">
        <v>47.3</v>
      </c>
      <c r="J48" s="9">
        <v>38.6</v>
      </c>
      <c r="K48" s="9">
        <v>47.4</v>
      </c>
      <c r="L48" s="9">
        <v>49.4</v>
      </c>
      <c r="M48" s="9">
        <v>37.9</v>
      </c>
      <c r="N48" s="9">
        <v>47.1</v>
      </c>
      <c r="O48" s="9">
        <v>20.1</v>
      </c>
      <c r="P48" s="9">
        <v>20.2</v>
      </c>
      <c r="Q48" s="9">
        <v>8.5</v>
      </c>
      <c r="R48" s="9">
        <v>14.5</v>
      </c>
      <c r="S48" s="9">
        <v>14.6</v>
      </c>
      <c r="T48" s="9">
        <v>15.3</v>
      </c>
      <c r="U48" s="9">
        <v>22.2514</v>
      </c>
      <c r="V48" s="9">
        <v>36.1</v>
      </c>
      <c r="W48" s="9">
        <v>32.6</v>
      </c>
      <c r="X48" s="9">
        <v>33.3</v>
      </c>
      <c r="Y48" s="9">
        <v>23.1</v>
      </c>
      <c r="Z48" s="9">
        <v>23</v>
      </c>
      <c r="AA48" s="9">
        <v>27.9</v>
      </c>
      <c r="AB48" s="9">
        <v>34.1</v>
      </c>
      <c r="AC48" s="9">
        <v>35.2</v>
      </c>
      <c r="AD48" s="9">
        <v>37.9</v>
      </c>
      <c r="AE48" s="9">
        <v>32.9</v>
      </c>
      <c r="AF48" s="9">
        <v>27.5</v>
      </c>
      <c r="AG48" s="9">
        <v>28.2</v>
      </c>
      <c r="AH48" s="9">
        <v>29.8</v>
      </c>
      <c r="AI48" s="9">
        <v>64.8</v>
      </c>
      <c r="AJ48" s="9">
        <v>31.039</v>
      </c>
      <c r="AK48" s="9">
        <v>32.9</v>
      </c>
      <c r="AL48" s="9">
        <v>40.7</v>
      </c>
      <c r="AM48" s="9">
        <v>37.2</v>
      </c>
      <c r="AN48" s="9">
        <v>15.2</v>
      </c>
      <c r="AO48" s="9">
        <v>31.1</v>
      </c>
      <c r="AP48" s="9">
        <v>31.3675</v>
      </c>
      <c r="AQ48" s="9">
        <v>28.1</v>
      </c>
      <c r="AR48" s="9">
        <v>67.7</v>
      </c>
      <c r="AS48" s="9">
        <v>60.7</v>
      </c>
      <c r="AT48" s="9">
        <v>65.6</v>
      </c>
      <c r="AU48" s="9">
        <v>37.5</v>
      </c>
      <c r="AV48" s="9">
        <v>39.3</v>
      </c>
      <c r="AW48" s="9">
        <v>40.2</v>
      </c>
      <c r="AX48" s="9">
        <v>13.3</v>
      </c>
      <c r="AY48" s="9">
        <v>13.6975</v>
      </c>
      <c r="AZ48" s="9">
        <v>6.3</v>
      </c>
      <c r="BA48" s="9">
        <v>18.45</v>
      </c>
      <c r="BB48" s="9">
        <v>31.7</v>
      </c>
      <c r="BC48" s="9">
        <v>28.17</v>
      </c>
      <c r="BD48" s="9">
        <v>48.1397</v>
      </c>
      <c r="BE48" s="12"/>
      <c r="BF48" s="12"/>
      <c r="BG48" s="12"/>
      <c r="BH48" s="12"/>
      <c r="BI48" s="12"/>
      <c r="BJ48" s="12"/>
    </row>
    <row r="49" spans="1:62" ht="15">
      <c r="A49" s="3" t="s">
        <v>34</v>
      </c>
      <c r="B49" s="4"/>
      <c r="C49" s="9">
        <v>29.64</v>
      </c>
      <c r="D49" s="9">
        <v>13.626</v>
      </c>
      <c r="E49" s="9">
        <v>18.46</v>
      </c>
      <c r="F49" s="9">
        <v>25.4</v>
      </c>
      <c r="G49" s="9">
        <v>36</v>
      </c>
      <c r="H49" s="9">
        <v>41.1</v>
      </c>
      <c r="I49" s="9">
        <v>41.4</v>
      </c>
      <c r="J49" s="9">
        <v>37.4</v>
      </c>
      <c r="K49" s="9">
        <v>42.1</v>
      </c>
      <c r="L49" s="9">
        <v>42.6</v>
      </c>
      <c r="M49" s="9">
        <v>29.1</v>
      </c>
      <c r="N49" s="9">
        <v>37</v>
      </c>
      <c r="O49" s="9">
        <v>24.6</v>
      </c>
      <c r="P49" s="9">
        <v>25</v>
      </c>
      <c r="Q49" s="9">
        <v>11.8</v>
      </c>
      <c r="R49" s="9">
        <v>20</v>
      </c>
      <c r="S49" s="9">
        <v>20</v>
      </c>
      <c r="T49" s="9">
        <v>21.4</v>
      </c>
      <c r="U49" s="9">
        <v>27.77</v>
      </c>
      <c r="V49" s="9">
        <v>30.3</v>
      </c>
      <c r="W49" s="9">
        <v>26.68</v>
      </c>
      <c r="X49" s="9">
        <v>28.7</v>
      </c>
      <c r="Y49" s="9">
        <v>27.5</v>
      </c>
      <c r="Z49" s="9">
        <v>27.2</v>
      </c>
      <c r="AA49" s="9">
        <v>29.5</v>
      </c>
      <c r="AB49" s="9">
        <v>27.6</v>
      </c>
      <c r="AC49" s="9">
        <v>30.9</v>
      </c>
      <c r="AD49" s="9">
        <v>31.6</v>
      </c>
      <c r="AE49" s="9">
        <v>29.3</v>
      </c>
      <c r="AF49" s="9">
        <v>29.3</v>
      </c>
      <c r="AG49" s="9">
        <v>31.9</v>
      </c>
      <c r="AH49" s="9">
        <v>33.1</v>
      </c>
      <c r="AI49" s="9">
        <v>67</v>
      </c>
      <c r="AJ49" s="9">
        <v>28.02</v>
      </c>
      <c r="AK49" s="9">
        <v>29.8</v>
      </c>
      <c r="AL49" s="9">
        <v>32.3</v>
      </c>
      <c r="AM49" s="9">
        <v>32.7</v>
      </c>
      <c r="AN49" s="9">
        <v>25.1</v>
      </c>
      <c r="AO49" s="9">
        <v>34.4</v>
      </c>
      <c r="AP49" s="9">
        <v>34.22</v>
      </c>
      <c r="AQ49" s="9">
        <v>32.9</v>
      </c>
      <c r="AR49" s="9">
        <v>69.3</v>
      </c>
      <c r="AS49" s="9">
        <v>61.3</v>
      </c>
      <c r="AT49" s="9">
        <v>66.3</v>
      </c>
      <c r="AU49" s="9">
        <v>33.4</v>
      </c>
      <c r="AV49" s="9">
        <v>33.2</v>
      </c>
      <c r="AW49" s="9">
        <v>34.6</v>
      </c>
      <c r="AX49" s="9">
        <v>12.2</v>
      </c>
      <c r="AY49" s="9">
        <v>15.12</v>
      </c>
      <c r="AZ49" s="9">
        <v>8.8</v>
      </c>
      <c r="BA49" s="9">
        <v>17.72</v>
      </c>
      <c r="BB49" s="9">
        <v>20.39</v>
      </c>
      <c r="BC49" s="9">
        <v>20.48</v>
      </c>
      <c r="BD49" s="9">
        <v>57.22</v>
      </c>
      <c r="BE49" s="11"/>
      <c r="BF49" s="11"/>
      <c r="BG49" s="11"/>
      <c r="BH49" s="11"/>
      <c r="BI49" s="11"/>
      <c r="BJ49" s="11"/>
    </row>
    <row r="50" spans="1:62" ht="15">
      <c r="A50" s="3" t="s">
        <v>35</v>
      </c>
      <c r="B50" s="9"/>
      <c r="C50" s="9">
        <v>32.59</v>
      </c>
      <c r="D50" s="9">
        <v>15.752</v>
      </c>
      <c r="E50" s="9">
        <v>20.67</v>
      </c>
      <c r="F50" s="9">
        <v>25.7</v>
      </c>
      <c r="G50" s="9">
        <v>39.5</v>
      </c>
      <c r="H50" s="9">
        <v>41.7</v>
      </c>
      <c r="I50" s="9">
        <v>42.6</v>
      </c>
      <c r="J50" s="9">
        <v>25.8</v>
      </c>
      <c r="K50" s="9">
        <v>43.5</v>
      </c>
      <c r="L50" s="9">
        <v>44.2</v>
      </c>
      <c r="M50" s="9">
        <v>31.3</v>
      </c>
      <c r="N50" s="9">
        <v>42.2</v>
      </c>
      <c r="O50" s="9">
        <v>19.1</v>
      </c>
      <c r="P50" s="9">
        <v>19.2</v>
      </c>
      <c r="Q50" s="9">
        <v>10.9</v>
      </c>
      <c r="R50" s="9">
        <v>16.8</v>
      </c>
      <c r="S50" s="9">
        <v>16.8</v>
      </c>
      <c r="T50" s="9">
        <v>17.5</v>
      </c>
      <c r="U50" s="9">
        <v>21.22</v>
      </c>
      <c r="V50" s="9">
        <v>28.5</v>
      </c>
      <c r="W50" s="9">
        <v>25.7</v>
      </c>
      <c r="X50" s="9">
        <v>26.9</v>
      </c>
      <c r="Y50" s="9">
        <v>24</v>
      </c>
      <c r="Z50" s="9">
        <v>23.8</v>
      </c>
      <c r="AA50" s="9">
        <v>26.3</v>
      </c>
      <c r="AB50" s="9">
        <v>27.4</v>
      </c>
      <c r="AC50" s="9">
        <v>28.7</v>
      </c>
      <c r="AD50" s="9">
        <v>30.6</v>
      </c>
      <c r="AE50" s="9">
        <v>27.2</v>
      </c>
      <c r="AF50" s="9">
        <v>26.3</v>
      </c>
      <c r="AG50" s="9">
        <v>27.5</v>
      </c>
      <c r="AH50" s="9">
        <v>29.5</v>
      </c>
      <c r="AI50" s="9">
        <v>55.9</v>
      </c>
      <c r="AJ50" s="9">
        <v>27.48</v>
      </c>
      <c r="AK50" s="9">
        <v>28.4</v>
      </c>
      <c r="AL50" s="9">
        <v>32.6</v>
      </c>
      <c r="AM50" s="9">
        <v>31.7</v>
      </c>
      <c r="AN50" s="9">
        <v>21.8</v>
      </c>
      <c r="AO50" s="9">
        <v>30.2</v>
      </c>
      <c r="AP50" s="9">
        <v>30.27</v>
      </c>
      <c r="AQ50" s="9">
        <v>28.1</v>
      </c>
      <c r="AR50" s="9">
        <v>57.9</v>
      </c>
      <c r="AS50" s="9">
        <v>52</v>
      </c>
      <c r="AT50" s="9">
        <v>56.3</v>
      </c>
      <c r="AU50" s="9">
        <v>31.8</v>
      </c>
      <c r="AV50" s="9">
        <v>32</v>
      </c>
      <c r="AW50" s="9">
        <v>33</v>
      </c>
      <c r="AX50" s="9">
        <v>12.2</v>
      </c>
      <c r="AY50" s="9">
        <v>13.45</v>
      </c>
      <c r="AZ50" s="9">
        <v>7.6</v>
      </c>
      <c r="BA50" s="9">
        <v>17.08</v>
      </c>
      <c r="BB50" s="9">
        <v>23.75</v>
      </c>
      <c r="BC50" s="9">
        <v>23.02</v>
      </c>
      <c r="BD50" s="9">
        <v>41.95</v>
      </c>
      <c r="BE50" s="12"/>
      <c r="BF50" s="12"/>
      <c r="BG50" s="12"/>
      <c r="BH50" s="12"/>
      <c r="BI50" s="12"/>
      <c r="BJ50" s="12"/>
    </row>
    <row r="51" spans="1:62" ht="15">
      <c r="A51" s="3" t="s">
        <v>36</v>
      </c>
      <c r="B51" s="9"/>
      <c r="C51" s="20">
        <v>27.1009</v>
      </c>
      <c r="D51" s="9">
        <v>19.732</v>
      </c>
      <c r="E51" s="9">
        <v>24.123</v>
      </c>
      <c r="F51" s="9">
        <v>30.5</v>
      </c>
      <c r="G51" s="9">
        <v>41.1</v>
      </c>
      <c r="H51" s="9">
        <v>43</v>
      </c>
      <c r="I51" s="9">
        <v>43.8</v>
      </c>
      <c r="J51" s="9">
        <v>35.1</v>
      </c>
      <c r="K51" s="9">
        <v>42</v>
      </c>
      <c r="L51" s="9">
        <v>43.9</v>
      </c>
      <c r="M51" s="9">
        <v>32.6</v>
      </c>
      <c r="N51" s="9">
        <v>41.2</v>
      </c>
      <c r="O51" s="9">
        <v>28</v>
      </c>
      <c r="P51" s="9">
        <v>28.5</v>
      </c>
      <c r="Q51" s="9">
        <v>14.4</v>
      </c>
      <c r="R51" s="9">
        <v>23.8</v>
      </c>
      <c r="S51" s="9">
        <v>23.6</v>
      </c>
      <c r="T51" s="9">
        <v>24.8</v>
      </c>
      <c r="U51" s="9">
        <v>31.7273</v>
      </c>
      <c r="V51" s="9">
        <v>32.5</v>
      </c>
      <c r="W51" s="9">
        <v>28.7</v>
      </c>
      <c r="X51" s="9">
        <v>30.3</v>
      </c>
      <c r="Y51" s="9">
        <v>31.4</v>
      </c>
      <c r="Z51" s="9">
        <v>31.4</v>
      </c>
      <c r="AA51" s="9">
        <v>32.1</v>
      </c>
      <c r="AB51" s="9">
        <v>31.7</v>
      </c>
      <c r="AC51" s="9">
        <v>33.5</v>
      </c>
      <c r="AD51" s="9">
        <v>35.9</v>
      </c>
      <c r="AE51" s="9">
        <v>32.6</v>
      </c>
      <c r="AF51" s="9">
        <v>32.5</v>
      </c>
      <c r="AG51" s="9">
        <v>34.6</v>
      </c>
      <c r="AH51" s="9">
        <v>37.6</v>
      </c>
      <c r="AI51" s="9">
        <v>66.2</v>
      </c>
      <c r="AJ51" s="9">
        <v>31.3262</v>
      </c>
      <c r="AK51" s="9">
        <v>33.9</v>
      </c>
      <c r="AL51" s="9">
        <v>37.6</v>
      </c>
      <c r="AM51" s="9">
        <v>37</v>
      </c>
      <c r="AN51" s="9">
        <v>25.5</v>
      </c>
      <c r="AO51" s="9">
        <v>38.8</v>
      </c>
      <c r="AP51" s="9">
        <v>39.925</v>
      </c>
      <c r="AQ51" s="9">
        <v>36</v>
      </c>
      <c r="AR51" s="9">
        <v>67.7</v>
      </c>
      <c r="AS51" s="9">
        <v>59.8</v>
      </c>
      <c r="AT51" s="9">
        <v>65.4</v>
      </c>
      <c r="AU51" s="9">
        <v>37</v>
      </c>
      <c r="AV51" s="9">
        <v>38.1</v>
      </c>
      <c r="AW51" s="9">
        <v>39.6</v>
      </c>
      <c r="AX51" s="9">
        <v>13.9</v>
      </c>
      <c r="AY51" s="9">
        <v>15.6</v>
      </c>
      <c r="AZ51" s="9">
        <v>10.7</v>
      </c>
      <c r="BA51" s="9">
        <v>18.39</v>
      </c>
      <c r="BB51" s="9">
        <v>22.1</v>
      </c>
      <c r="BC51" s="9">
        <v>22.05</v>
      </c>
      <c r="BD51" s="9">
        <v>47.8409</v>
      </c>
      <c r="BE51" s="12"/>
      <c r="BF51" s="12"/>
      <c r="BG51" s="12"/>
      <c r="BH51" s="12"/>
      <c r="BI51" s="12"/>
      <c r="BJ51" s="12"/>
    </row>
    <row r="52" spans="1:62" ht="15">
      <c r="A52" s="3" t="s">
        <v>37</v>
      </c>
      <c r="B52" s="9"/>
      <c r="C52" s="9">
        <v>20.7</v>
      </c>
      <c r="D52" s="9">
        <v>11.385</v>
      </c>
      <c r="E52" s="9">
        <v>15.472</v>
      </c>
      <c r="F52" s="9">
        <v>21.6</v>
      </c>
      <c r="G52" s="9">
        <v>25.9</v>
      </c>
      <c r="H52" s="9">
        <v>26.1</v>
      </c>
      <c r="I52" s="9">
        <v>26.4</v>
      </c>
      <c r="J52" s="9">
        <v>22.2</v>
      </c>
      <c r="K52" s="9">
        <v>25.7</v>
      </c>
      <c r="L52" s="9">
        <v>26.9</v>
      </c>
      <c r="M52" s="9">
        <v>19</v>
      </c>
      <c r="N52" s="9">
        <v>25.5</v>
      </c>
      <c r="O52" s="9">
        <v>13.8</v>
      </c>
      <c r="P52" s="9">
        <v>13.9</v>
      </c>
      <c r="Q52" s="9">
        <v>7.4</v>
      </c>
      <c r="R52" s="9">
        <v>11.9</v>
      </c>
      <c r="S52" s="9">
        <v>11.8</v>
      </c>
      <c r="T52" s="9">
        <v>12.5</v>
      </c>
      <c r="U52" s="9">
        <v>15.6</v>
      </c>
      <c r="V52" s="9">
        <v>22.3</v>
      </c>
      <c r="W52" s="9">
        <v>20.2</v>
      </c>
      <c r="X52" s="9">
        <v>20.7</v>
      </c>
      <c r="Y52" s="9">
        <v>21.2</v>
      </c>
      <c r="Z52" s="9">
        <v>17.1</v>
      </c>
      <c r="AA52" s="9">
        <v>20.3</v>
      </c>
      <c r="AB52" s="9">
        <v>20.6</v>
      </c>
      <c r="AC52" s="9">
        <v>21.8</v>
      </c>
      <c r="AD52" s="9">
        <v>24.1</v>
      </c>
      <c r="AE52" s="9">
        <v>21.2</v>
      </c>
      <c r="AF52" s="9">
        <v>19.8</v>
      </c>
      <c r="AG52" s="9">
        <v>20.5</v>
      </c>
      <c r="AH52" s="9">
        <v>22.2</v>
      </c>
      <c r="AI52" s="9">
        <v>38.4</v>
      </c>
      <c r="AJ52" s="9">
        <v>20.6</v>
      </c>
      <c r="AK52" s="9">
        <v>21.3</v>
      </c>
      <c r="AL52" s="9">
        <v>25.2</v>
      </c>
      <c r="AM52" s="9">
        <v>24.7</v>
      </c>
      <c r="AN52" s="9">
        <v>17.2</v>
      </c>
      <c r="AO52" s="9">
        <v>22.8</v>
      </c>
      <c r="AP52" s="9">
        <v>23.3</v>
      </c>
      <c r="AQ52" s="9">
        <v>21.3</v>
      </c>
      <c r="AR52" s="9">
        <v>40.1</v>
      </c>
      <c r="AS52" s="9">
        <v>35.8</v>
      </c>
      <c r="AT52" s="9">
        <v>39</v>
      </c>
      <c r="AU52" s="9">
        <v>25.2</v>
      </c>
      <c r="AV52" s="9">
        <v>26.1</v>
      </c>
      <c r="AW52" s="9">
        <v>26.1</v>
      </c>
      <c r="AX52" s="9">
        <v>7.2</v>
      </c>
      <c r="AY52" s="9">
        <v>10</v>
      </c>
      <c r="AZ52" s="9">
        <v>5.4</v>
      </c>
      <c r="BA52" s="9">
        <v>11.7</v>
      </c>
      <c r="BB52" s="9">
        <v>16.7</v>
      </c>
      <c r="BC52" s="9">
        <v>16.1</v>
      </c>
      <c r="BD52" s="9">
        <v>33.2</v>
      </c>
      <c r="BE52" s="12"/>
      <c r="BF52" s="12"/>
      <c r="BG52" s="12"/>
      <c r="BH52" s="12"/>
      <c r="BI52" s="12"/>
      <c r="BJ52" s="12"/>
    </row>
    <row r="53" spans="1:62" ht="15">
      <c r="A53" s="3" t="s">
        <v>38</v>
      </c>
      <c r="B53" s="10"/>
      <c r="C53" s="9">
        <v>59.9</v>
      </c>
      <c r="D53" s="9">
        <v>24.881</v>
      </c>
      <c r="E53" s="9">
        <v>32.431</v>
      </c>
      <c r="F53" s="9">
        <v>50.32</v>
      </c>
      <c r="G53" s="9">
        <v>71.9</v>
      </c>
      <c r="H53" s="9">
        <v>77.2</v>
      </c>
      <c r="I53" s="9">
        <v>80.4</v>
      </c>
      <c r="J53" s="9">
        <v>64.7</v>
      </c>
      <c r="K53" s="9">
        <v>83.8</v>
      </c>
      <c r="L53" s="9">
        <v>83.9</v>
      </c>
      <c r="M53" s="9">
        <v>62.7</v>
      </c>
      <c r="N53" s="9">
        <v>83.3</v>
      </c>
      <c r="O53" s="9">
        <v>36.6</v>
      </c>
      <c r="P53" s="9">
        <v>37.4</v>
      </c>
      <c r="Q53" s="9">
        <v>20.1</v>
      </c>
      <c r="R53" s="9">
        <v>34.9</v>
      </c>
      <c r="S53" s="9">
        <v>34.7</v>
      </c>
      <c r="T53" s="9">
        <v>37.1</v>
      </c>
      <c r="U53" s="9">
        <v>41.6</v>
      </c>
      <c r="V53" s="9">
        <v>56.4</v>
      </c>
      <c r="W53" s="9">
        <v>51.1</v>
      </c>
      <c r="X53" s="9">
        <v>53.2</v>
      </c>
      <c r="Y53" s="9">
        <v>46.5</v>
      </c>
      <c r="Z53" s="9">
        <v>54.9</v>
      </c>
      <c r="AA53" s="9">
        <v>59.3</v>
      </c>
      <c r="AB53" s="9">
        <v>53.9</v>
      </c>
      <c r="AC53" s="9">
        <v>56.5</v>
      </c>
      <c r="AD53" s="9">
        <v>60.2</v>
      </c>
      <c r="AE53" s="9">
        <v>59.3</v>
      </c>
      <c r="AF53" s="9">
        <v>58.3</v>
      </c>
      <c r="AG53" s="9">
        <v>61.1</v>
      </c>
      <c r="AH53" s="9">
        <v>65.5</v>
      </c>
      <c r="AI53" s="9">
        <v>142.2</v>
      </c>
      <c r="AJ53" s="9">
        <v>53.5</v>
      </c>
      <c r="AK53" s="9">
        <v>55.7</v>
      </c>
      <c r="AL53" s="9">
        <v>67.1</v>
      </c>
      <c r="AM53" s="9">
        <v>65.2</v>
      </c>
      <c r="AN53" s="9">
        <v>41.8</v>
      </c>
      <c r="AO53" s="9">
        <v>70</v>
      </c>
      <c r="AP53" s="9">
        <v>69.5</v>
      </c>
      <c r="AQ53" s="9">
        <v>65.2</v>
      </c>
      <c r="AR53" s="9">
        <v>148.9</v>
      </c>
      <c r="AS53" s="9">
        <v>133.9</v>
      </c>
      <c r="AT53" s="9">
        <v>145.7</v>
      </c>
      <c r="AU53" s="9">
        <v>67.7</v>
      </c>
      <c r="AV53" s="9">
        <v>68.4</v>
      </c>
      <c r="AW53" s="9">
        <v>69.5</v>
      </c>
      <c r="AX53" s="9">
        <v>24.7</v>
      </c>
      <c r="AY53" s="9">
        <v>30.3</v>
      </c>
      <c r="AZ53" s="9">
        <v>13.6</v>
      </c>
      <c r="BA53" s="9">
        <v>31.8</v>
      </c>
      <c r="BB53" s="9">
        <v>54.4</v>
      </c>
      <c r="BC53" s="9">
        <v>48.4</v>
      </c>
      <c r="BD53" s="9">
        <v>109.8</v>
      </c>
      <c r="BE53" s="13"/>
      <c r="BF53" s="13"/>
      <c r="BG53" s="13"/>
      <c r="BH53" s="13"/>
      <c r="BI53" s="13"/>
      <c r="BJ53" s="13"/>
    </row>
    <row r="54" spans="1:62" ht="15">
      <c r="A54" s="3" t="s">
        <v>39</v>
      </c>
      <c r="B54" s="10"/>
      <c r="C54" s="9">
        <v>30.3</v>
      </c>
      <c r="D54" s="9">
        <v>14.321</v>
      </c>
      <c r="E54" s="9">
        <v>17.3442</v>
      </c>
      <c r="F54" s="9">
        <v>21.7</v>
      </c>
      <c r="G54" s="9">
        <v>37.2</v>
      </c>
      <c r="H54" s="9">
        <v>40.3</v>
      </c>
      <c r="I54" s="9">
        <v>41.5</v>
      </c>
      <c r="J54" s="9">
        <v>31.4</v>
      </c>
      <c r="K54" s="9">
        <v>43.8</v>
      </c>
      <c r="L54" s="9">
        <v>43.9</v>
      </c>
      <c r="M54" s="9">
        <v>31.9</v>
      </c>
      <c r="N54" s="9">
        <v>43.8</v>
      </c>
      <c r="O54" s="9">
        <v>16.4</v>
      </c>
      <c r="P54" s="9">
        <v>16.6</v>
      </c>
      <c r="Q54" s="9">
        <v>9.6</v>
      </c>
      <c r="R54" s="9">
        <v>15.4</v>
      </c>
      <c r="S54" s="9">
        <v>15.2</v>
      </c>
      <c r="T54" s="9">
        <v>16.2</v>
      </c>
      <c r="U54" s="9">
        <v>18.345</v>
      </c>
      <c r="V54" s="9">
        <v>25.4</v>
      </c>
      <c r="W54" s="9">
        <v>22.9</v>
      </c>
      <c r="X54" s="9">
        <v>24.1</v>
      </c>
      <c r="Y54" s="9">
        <v>22.1</v>
      </c>
      <c r="Z54" s="9">
        <v>21.8</v>
      </c>
      <c r="AA54" s="9">
        <v>25.9</v>
      </c>
      <c r="AB54" s="9">
        <v>23.7</v>
      </c>
      <c r="AC54" s="9">
        <v>25.1</v>
      </c>
      <c r="AD54" s="9">
        <v>26.8</v>
      </c>
      <c r="AE54" s="9">
        <v>24</v>
      </c>
      <c r="AF54" s="9">
        <v>25.7</v>
      </c>
      <c r="AG54" s="9">
        <v>26.8</v>
      </c>
      <c r="AH54" s="9">
        <v>28.5</v>
      </c>
      <c r="AI54" s="9">
        <v>55.9</v>
      </c>
      <c r="AJ54" s="9">
        <v>22.4788</v>
      </c>
      <c r="AK54" s="9">
        <v>23.6</v>
      </c>
      <c r="AL54" s="9">
        <v>27</v>
      </c>
      <c r="AM54" s="9">
        <v>26.8</v>
      </c>
      <c r="AN54" s="9">
        <v>20.2</v>
      </c>
      <c r="AO54" s="9">
        <v>29.7</v>
      </c>
      <c r="AP54" s="9">
        <v>30.3042</v>
      </c>
      <c r="AQ54" s="9">
        <v>27.5</v>
      </c>
      <c r="AR54" s="9">
        <v>58.2</v>
      </c>
      <c r="AS54" s="9">
        <v>52</v>
      </c>
      <c r="AT54" s="9">
        <v>56.4</v>
      </c>
      <c r="AU54" s="9">
        <v>27.7</v>
      </c>
      <c r="AV54" s="9">
        <v>28.1</v>
      </c>
      <c r="AW54" s="9">
        <v>29.4</v>
      </c>
      <c r="AX54" s="9">
        <v>7</v>
      </c>
      <c r="AY54" s="9">
        <v>9.8</v>
      </c>
      <c r="AZ54" s="9">
        <v>5.1</v>
      </c>
      <c r="BA54" s="9">
        <v>15.22</v>
      </c>
      <c r="BB54" s="9">
        <v>20.91</v>
      </c>
      <c r="BC54" s="9">
        <v>20.5</v>
      </c>
      <c r="BD54" s="9">
        <v>44.2159</v>
      </c>
      <c r="BE54" s="13"/>
      <c r="BF54" s="13"/>
      <c r="BG54" s="13"/>
      <c r="BH54" s="13"/>
      <c r="BI54" s="13"/>
      <c r="BJ54" s="13"/>
    </row>
    <row r="55" spans="1:62" ht="15">
      <c r="A55" s="3" t="s">
        <v>40</v>
      </c>
      <c r="B55" s="9"/>
      <c r="C55" s="9">
        <v>48</v>
      </c>
      <c r="D55" s="9">
        <v>17.3</v>
      </c>
      <c r="E55" s="9">
        <v>23.4</v>
      </c>
      <c r="F55" s="9">
        <v>29.2</v>
      </c>
      <c r="G55" s="9">
        <v>54.7</v>
      </c>
      <c r="H55" s="9">
        <v>56.8</v>
      </c>
      <c r="I55" s="9">
        <v>57.7</v>
      </c>
      <c r="J55" s="9">
        <v>45.9</v>
      </c>
      <c r="K55" s="9">
        <v>59</v>
      </c>
      <c r="L55" s="9">
        <v>59.3</v>
      </c>
      <c r="M55" s="9">
        <v>40.2</v>
      </c>
      <c r="N55" s="9">
        <v>58.4</v>
      </c>
      <c r="O55" s="9">
        <v>29.5</v>
      </c>
      <c r="P55" s="9">
        <v>30</v>
      </c>
      <c r="Q55" s="9">
        <v>15</v>
      </c>
      <c r="R55" s="9">
        <v>23.5</v>
      </c>
      <c r="S55" s="9">
        <v>23.4</v>
      </c>
      <c r="T55" s="9">
        <v>24.4</v>
      </c>
      <c r="U55" s="9">
        <v>32.6</v>
      </c>
      <c r="V55" s="9">
        <v>38.4</v>
      </c>
      <c r="W55" s="9">
        <v>33.6</v>
      </c>
      <c r="X55" s="9">
        <v>36.6</v>
      </c>
      <c r="Y55" s="9">
        <v>34</v>
      </c>
      <c r="Z55" s="9">
        <v>33.6</v>
      </c>
      <c r="AA55" s="9">
        <v>37.9</v>
      </c>
      <c r="AB55" s="9">
        <v>36.3</v>
      </c>
      <c r="AC55" s="9">
        <v>38.9</v>
      </c>
      <c r="AD55" s="9">
        <v>41.6</v>
      </c>
      <c r="AE55" s="9">
        <v>38</v>
      </c>
      <c r="AF55" s="9">
        <v>37.7</v>
      </c>
      <c r="AG55" s="9">
        <v>40.3</v>
      </c>
      <c r="AH55" s="9">
        <v>41.9</v>
      </c>
      <c r="AI55" s="9">
        <v>90.3</v>
      </c>
      <c r="AJ55" s="9">
        <v>37.7</v>
      </c>
      <c r="AK55" s="9">
        <v>39.7</v>
      </c>
      <c r="AL55" s="9">
        <v>44.1</v>
      </c>
      <c r="AM55" s="9">
        <v>43.2</v>
      </c>
      <c r="AN55" s="9">
        <v>26.4</v>
      </c>
      <c r="AO55" s="9">
        <v>45.1</v>
      </c>
      <c r="AP55" s="9">
        <v>44.7</v>
      </c>
      <c r="AQ55" s="9">
        <v>42.3</v>
      </c>
      <c r="AR55" s="9">
        <v>92.5</v>
      </c>
      <c r="AS55" s="9">
        <v>82.8</v>
      </c>
      <c r="AT55" s="9">
        <v>90.2</v>
      </c>
      <c r="AU55" s="9">
        <v>44.5</v>
      </c>
      <c r="AV55" s="9">
        <v>42.7</v>
      </c>
      <c r="AW55" s="9">
        <v>46.1</v>
      </c>
      <c r="AX55" s="9">
        <v>17.4</v>
      </c>
      <c r="AY55" s="9">
        <v>24.8</v>
      </c>
      <c r="AZ55" s="9">
        <v>11</v>
      </c>
      <c r="BA55" s="9">
        <v>24.1</v>
      </c>
      <c r="BB55" s="9">
        <v>30.8</v>
      </c>
      <c r="BC55" s="9">
        <v>29.6</v>
      </c>
      <c r="BD55" s="9">
        <v>66.2</v>
      </c>
      <c r="BE55" s="12"/>
      <c r="BF55" s="12"/>
      <c r="BG55" s="12"/>
      <c r="BH55" s="12"/>
      <c r="BI55" s="12"/>
      <c r="BJ55" s="12"/>
    </row>
    <row r="56" spans="1:62" ht="15">
      <c r="A56" s="3" t="s">
        <v>41</v>
      </c>
      <c r="B56" s="9"/>
      <c r="C56" s="9">
        <v>69.25</v>
      </c>
      <c r="D56" s="9">
        <v>29.69</v>
      </c>
      <c r="E56" s="9">
        <v>37.4</v>
      </c>
      <c r="F56" s="9">
        <v>46.3</v>
      </c>
      <c r="G56" s="9">
        <v>81.5</v>
      </c>
      <c r="H56" s="9">
        <v>86.1</v>
      </c>
      <c r="I56" s="9">
        <v>87.3</v>
      </c>
      <c r="J56" s="9">
        <v>70.3</v>
      </c>
      <c r="K56" s="9">
        <v>89.8</v>
      </c>
      <c r="L56" s="9">
        <v>91.7</v>
      </c>
      <c r="M56" s="9">
        <v>62.9</v>
      </c>
      <c r="N56" s="9">
        <v>90.7</v>
      </c>
      <c r="O56" s="9">
        <v>34.8</v>
      </c>
      <c r="P56" s="9">
        <v>35.3</v>
      </c>
      <c r="Q56" s="9">
        <v>22.9</v>
      </c>
      <c r="R56" s="9">
        <v>28.6</v>
      </c>
      <c r="S56" s="9">
        <v>28.4</v>
      </c>
      <c r="T56" s="9">
        <v>31.3</v>
      </c>
      <c r="U56" s="9">
        <v>38.26</v>
      </c>
      <c r="V56" s="9">
        <v>45.9</v>
      </c>
      <c r="W56" s="9">
        <v>40.8</v>
      </c>
      <c r="X56" s="9">
        <v>43.7</v>
      </c>
      <c r="Y56" s="9">
        <v>39.9</v>
      </c>
      <c r="Z56" s="9">
        <v>39.5</v>
      </c>
      <c r="AA56" s="9">
        <v>42.3</v>
      </c>
      <c r="AB56" s="9">
        <v>42</v>
      </c>
      <c r="AC56" s="9">
        <v>45</v>
      </c>
      <c r="AD56" s="9">
        <v>46.8</v>
      </c>
      <c r="AE56" s="9">
        <v>43.3</v>
      </c>
      <c r="AF56" s="9">
        <v>41.7</v>
      </c>
      <c r="AG56" s="9">
        <v>44.8</v>
      </c>
      <c r="AH56" s="9">
        <v>47.5</v>
      </c>
      <c r="AI56" s="9">
        <v>118</v>
      </c>
      <c r="AJ56" s="9">
        <v>39.35</v>
      </c>
      <c r="AK56" s="9">
        <v>42.4</v>
      </c>
      <c r="AL56" s="9">
        <v>46.1</v>
      </c>
      <c r="AM56" s="9">
        <v>45.7</v>
      </c>
      <c r="AN56" s="9">
        <v>43.1</v>
      </c>
      <c r="AO56" s="9">
        <v>51</v>
      </c>
      <c r="AP56" s="9">
        <v>51.01</v>
      </c>
      <c r="AQ56" s="9">
        <v>48.5</v>
      </c>
      <c r="AR56" s="9">
        <v>117.3</v>
      </c>
      <c r="AS56" s="9">
        <v>108.6</v>
      </c>
      <c r="AT56" s="9">
        <v>118.4</v>
      </c>
      <c r="AU56" s="9">
        <v>46.1</v>
      </c>
      <c r="AV56" s="9">
        <v>46.5</v>
      </c>
      <c r="AW56" s="9">
        <v>48.6</v>
      </c>
      <c r="AX56" s="9">
        <v>21.4</v>
      </c>
      <c r="AY56" s="9">
        <v>24.19</v>
      </c>
      <c r="AZ56" s="9">
        <v>14.2</v>
      </c>
      <c r="BA56" s="9">
        <v>26.94</v>
      </c>
      <c r="BB56" s="9">
        <v>34.77</v>
      </c>
      <c r="BC56" s="9">
        <v>33.29</v>
      </c>
      <c r="BD56" s="9">
        <v>93.85</v>
      </c>
      <c r="BE56" s="12"/>
      <c r="BF56" s="12"/>
      <c r="BG56" s="12"/>
      <c r="BH56" s="12"/>
      <c r="BI56" s="12"/>
      <c r="BJ56" s="12"/>
    </row>
    <row r="57" spans="1:62" ht="15">
      <c r="A57" s="3" t="s">
        <v>42</v>
      </c>
      <c r="B57" s="9"/>
      <c r="C57" s="9">
        <v>63.75</v>
      </c>
      <c r="D57" s="9">
        <v>31.831</v>
      </c>
      <c r="E57" s="9">
        <v>39.836</v>
      </c>
      <c r="F57" s="9">
        <v>48.7</v>
      </c>
      <c r="G57" s="9">
        <v>73.2</v>
      </c>
      <c r="H57" s="9">
        <v>79.1</v>
      </c>
      <c r="I57" s="9">
        <v>80</v>
      </c>
      <c r="J57" s="9">
        <v>66</v>
      </c>
      <c r="K57" s="9">
        <v>79.2</v>
      </c>
      <c r="L57" s="9">
        <v>81.4</v>
      </c>
      <c r="M57" s="9">
        <v>58.6</v>
      </c>
      <c r="N57" s="9">
        <v>80.1</v>
      </c>
      <c r="O57" s="9">
        <v>34.9</v>
      </c>
      <c r="P57" s="9">
        <v>34.9</v>
      </c>
      <c r="Q57" s="9">
        <v>20.9</v>
      </c>
      <c r="R57" s="9">
        <v>27.4</v>
      </c>
      <c r="S57" s="9">
        <v>27.5</v>
      </c>
      <c r="T57" s="9">
        <v>29.5</v>
      </c>
      <c r="U57" s="9">
        <v>38.53</v>
      </c>
      <c r="V57" s="9">
        <v>47.7</v>
      </c>
      <c r="W57" s="9">
        <v>43.3</v>
      </c>
      <c r="X57" s="9">
        <v>44.8</v>
      </c>
      <c r="Y57" s="9">
        <v>42.1</v>
      </c>
      <c r="Z57" s="9">
        <v>41.8</v>
      </c>
      <c r="AA57" s="9">
        <v>45.3</v>
      </c>
      <c r="AB57" s="9">
        <v>45.8</v>
      </c>
      <c r="AC57" s="9">
        <v>47.7</v>
      </c>
      <c r="AD57" s="9">
        <v>50.5</v>
      </c>
      <c r="AE57" s="9">
        <v>45.1</v>
      </c>
      <c r="AF57" s="9">
        <v>43.2</v>
      </c>
      <c r="AG57" s="9">
        <v>44.7</v>
      </c>
      <c r="AH57" s="9">
        <v>48.5</v>
      </c>
      <c r="AI57" s="9">
        <v>107.2</v>
      </c>
      <c r="AJ57" s="9">
        <v>43.45</v>
      </c>
      <c r="AK57" s="9">
        <v>45.8</v>
      </c>
      <c r="AL57" s="9">
        <v>51.9</v>
      </c>
      <c r="AM57" s="9">
        <v>51.2</v>
      </c>
      <c r="AN57" s="9">
        <v>41.7</v>
      </c>
      <c r="AO57" s="9">
        <v>50.7</v>
      </c>
      <c r="AP57" s="9">
        <v>50.56</v>
      </c>
      <c r="AQ57" s="9">
        <v>47</v>
      </c>
      <c r="AR57" s="9">
        <v>108.9</v>
      </c>
      <c r="AS57" s="9">
        <v>97.2</v>
      </c>
      <c r="AT57" s="9">
        <v>105.6</v>
      </c>
      <c r="AU57" s="9">
        <v>53.4</v>
      </c>
      <c r="AV57" s="9">
        <v>55.2</v>
      </c>
      <c r="AW57" s="9">
        <v>56.6</v>
      </c>
      <c r="AX57" s="9">
        <v>21.8</v>
      </c>
      <c r="AY57" s="9">
        <v>25.95</v>
      </c>
      <c r="AZ57" s="9">
        <v>14.7</v>
      </c>
      <c r="BA57" s="9">
        <v>30.06</v>
      </c>
      <c r="BB57" s="9">
        <v>38.05</v>
      </c>
      <c r="BC57" s="9">
        <v>37.65</v>
      </c>
      <c r="BD57" s="9">
        <v>80.65</v>
      </c>
      <c r="BE57" s="12"/>
      <c r="BF57" s="12"/>
      <c r="BG57" s="12"/>
      <c r="BH57" s="12"/>
      <c r="BI57" s="12"/>
      <c r="BJ57" s="12"/>
    </row>
    <row r="59" spans="1:56" ht="15">
      <c r="A59" s="16" t="s">
        <v>46</v>
      </c>
      <c r="C59" s="15">
        <f aca="true" t="shared" si="17" ref="C59:X59">(COUNTIF(C31:C43,"&gt; 30")*2+COUNTIF(C45:C57,"&gt; 30"))*100/39</f>
        <v>56.41025641025641</v>
      </c>
      <c r="D59" s="15">
        <f t="shared" si="17"/>
        <v>15.384615384615385</v>
      </c>
      <c r="E59" s="15">
        <f t="shared" si="17"/>
        <v>25.641025641025642</v>
      </c>
      <c r="F59" s="15">
        <f t="shared" si="17"/>
        <v>38.46153846153846</v>
      </c>
      <c r="G59" s="15">
        <f t="shared" si="17"/>
        <v>66.66666666666667</v>
      </c>
      <c r="H59" s="15">
        <f t="shared" si="17"/>
        <v>71.7948717948718</v>
      </c>
      <c r="I59" s="15">
        <f t="shared" si="17"/>
        <v>76.92307692307692</v>
      </c>
      <c r="J59" s="15">
        <f t="shared" si="17"/>
        <v>58.97435897435897</v>
      </c>
      <c r="K59" s="15">
        <f t="shared" si="17"/>
        <v>76.92307692307692</v>
      </c>
      <c r="L59" s="15">
        <f t="shared" si="17"/>
        <v>76.92307692307692</v>
      </c>
      <c r="M59" s="15">
        <f t="shared" si="17"/>
        <v>58.97435897435897</v>
      </c>
      <c r="N59" s="15">
        <f t="shared" si="17"/>
        <v>76.92307692307692</v>
      </c>
      <c r="O59" s="15">
        <f t="shared" si="17"/>
        <v>20.512820512820515</v>
      </c>
      <c r="P59" s="15">
        <f t="shared" si="17"/>
        <v>20.512820512820515</v>
      </c>
      <c r="Q59" s="15">
        <f t="shared" si="17"/>
        <v>10.256410256410257</v>
      </c>
      <c r="R59" s="15">
        <f t="shared" si="17"/>
        <v>15.384615384615385</v>
      </c>
      <c r="S59" s="15">
        <f t="shared" si="17"/>
        <v>15.384615384615385</v>
      </c>
      <c r="T59" s="15">
        <f t="shared" si="17"/>
        <v>17.94871794871795</v>
      </c>
      <c r="U59" s="15">
        <f t="shared" si="17"/>
        <v>35.8974358974359</v>
      </c>
      <c r="V59" s="15">
        <f t="shared" si="17"/>
        <v>41.02564102564103</v>
      </c>
      <c r="W59" s="15">
        <f t="shared" si="17"/>
        <v>35.8974358974359</v>
      </c>
      <c r="X59" s="15">
        <f t="shared" si="17"/>
        <v>38.46153846153846</v>
      </c>
      <c r="Y59" s="15">
        <f aca="true" t="shared" si="18" ref="Y59:AR59">(COUNTIF(Y31:Y43,"&gt; 30")*2+COUNTIF(Y45:Y57,"&gt; 30"))*100/39</f>
        <v>35.8974358974359</v>
      </c>
      <c r="Z59" s="15">
        <f t="shared" si="18"/>
        <v>35.8974358974359</v>
      </c>
      <c r="AA59" s="15">
        <f t="shared" si="18"/>
        <v>41.02564102564103</v>
      </c>
      <c r="AB59" s="15">
        <f t="shared" si="18"/>
        <v>38.46153846153846</v>
      </c>
      <c r="AC59" s="15">
        <f t="shared" si="18"/>
        <v>41.02564102564103</v>
      </c>
      <c r="AD59" s="15">
        <f t="shared" si="18"/>
        <v>53.84615384615385</v>
      </c>
      <c r="AE59" s="15">
        <f t="shared" si="18"/>
        <v>43.58974358974359</v>
      </c>
      <c r="AF59" s="15">
        <f t="shared" si="18"/>
        <v>41.02564102564103</v>
      </c>
      <c r="AG59" s="15">
        <f t="shared" si="18"/>
        <v>43.58974358974359</v>
      </c>
      <c r="AH59" s="15">
        <f t="shared" si="18"/>
        <v>43.58974358974359</v>
      </c>
      <c r="AI59" s="15">
        <f t="shared" si="18"/>
        <v>94.87179487179488</v>
      </c>
      <c r="AJ59" s="15">
        <f t="shared" si="18"/>
        <v>38.46153846153846</v>
      </c>
      <c r="AK59" s="15">
        <f t="shared" si="18"/>
        <v>38.46153846153846</v>
      </c>
      <c r="AL59" s="15">
        <f t="shared" si="18"/>
        <v>53.84615384615385</v>
      </c>
      <c r="AM59" s="15">
        <f t="shared" si="18"/>
        <v>53.84615384615385</v>
      </c>
      <c r="AN59" s="15">
        <f t="shared" si="18"/>
        <v>30.76923076923077</v>
      </c>
      <c r="AO59" s="15">
        <f t="shared" si="18"/>
        <v>48.717948717948715</v>
      </c>
      <c r="AP59" s="15">
        <f t="shared" si="18"/>
        <v>51.282051282051285</v>
      </c>
      <c r="AQ59" s="15">
        <f t="shared" si="18"/>
        <v>43.58974358974359</v>
      </c>
      <c r="AR59" s="15">
        <f t="shared" si="18"/>
        <v>94.87179487179488</v>
      </c>
      <c r="AS59" s="15">
        <f aca="true" t="shared" si="19" ref="AS59:BD59">(COUNTIF(AS31:AS43,"&gt; 30")*2+COUNTIF(AS45:AS57,"&gt; 30"))*100/39</f>
        <v>94.87179487179488</v>
      </c>
      <c r="AT59" s="15">
        <f t="shared" si="19"/>
        <v>94.87179487179488</v>
      </c>
      <c r="AU59" s="15">
        <f t="shared" si="19"/>
        <v>53.84615384615385</v>
      </c>
      <c r="AV59" s="15">
        <f t="shared" si="19"/>
        <v>48.717948717948715</v>
      </c>
      <c r="AW59" s="15">
        <f t="shared" si="19"/>
        <v>53.84615384615385</v>
      </c>
      <c r="AX59" s="15">
        <f t="shared" si="19"/>
        <v>2.5641025641025643</v>
      </c>
      <c r="AY59" s="15">
        <f t="shared" si="19"/>
        <v>7.6923076923076925</v>
      </c>
      <c r="AZ59" s="15">
        <f t="shared" si="19"/>
        <v>2.5641025641025643</v>
      </c>
      <c r="BA59" s="15">
        <f t="shared" si="19"/>
        <v>17.94871794871795</v>
      </c>
      <c r="BB59" s="15">
        <f t="shared" si="19"/>
        <v>30.76923076923077</v>
      </c>
      <c r="BC59" s="15">
        <f t="shared" si="19"/>
        <v>25.641025641025642</v>
      </c>
      <c r="BD59" s="15">
        <f t="shared" si="19"/>
        <v>84.61538461538461</v>
      </c>
    </row>
    <row r="60" spans="1:56" ht="15">
      <c r="A60" s="16"/>
      <c r="C60" s="15" t="s">
        <v>61</v>
      </c>
      <c r="D60" s="15" t="s">
        <v>61</v>
      </c>
      <c r="E60" s="15" t="s">
        <v>61</v>
      </c>
      <c r="F60" s="15" t="s">
        <v>61</v>
      </c>
      <c r="G60" s="15" t="s">
        <v>61</v>
      </c>
      <c r="H60" s="15" t="s">
        <v>61</v>
      </c>
      <c r="I60" s="15" t="s">
        <v>61</v>
      </c>
      <c r="J60" s="15" t="s">
        <v>61</v>
      </c>
      <c r="K60" s="15" t="s">
        <v>61</v>
      </c>
      <c r="L60" s="15" t="s">
        <v>61</v>
      </c>
      <c r="M60" s="15" t="s">
        <v>61</v>
      </c>
      <c r="N60" s="15" t="s">
        <v>61</v>
      </c>
      <c r="O60" s="15" t="s">
        <v>61</v>
      </c>
      <c r="P60" s="15" t="s">
        <v>61</v>
      </c>
      <c r="Q60" s="15" t="s">
        <v>61</v>
      </c>
      <c r="R60" s="15" t="s">
        <v>61</v>
      </c>
      <c r="S60" s="15" t="s">
        <v>61</v>
      </c>
      <c r="T60" s="15" t="s">
        <v>61</v>
      </c>
      <c r="U60" s="15" t="s">
        <v>61</v>
      </c>
      <c r="V60" s="15" t="s">
        <v>61</v>
      </c>
      <c r="W60" s="15" t="s">
        <v>61</v>
      </c>
      <c r="X60" s="15" t="s">
        <v>61</v>
      </c>
      <c r="Y60" s="15" t="s">
        <v>61</v>
      </c>
      <c r="Z60" s="15" t="s">
        <v>61</v>
      </c>
      <c r="AA60" s="15" t="s">
        <v>61</v>
      </c>
      <c r="AB60" s="15" t="s">
        <v>61</v>
      </c>
      <c r="AC60" s="15" t="s">
        <v>61</v>
      </c>
      <c r="AD60" s="15" t="s">
        <v>61</v>
      </c>
      <c r="AE60" s="15" t="s">
        <v>61</v>
      </c>
      <c r="AF60" s="15" t="s">
        <v>61</v>
      </c>
      <c r="AG60" s="15" t="s">
        <v>61</v>
      </c>
      <c r="AH60" s="15" t="s">
        <v>61</v>
      </c>
      <c r="AI60" s="15" t="s">
        <v>61</v>
      </c>
      <c r="AJ60" s="15" t="s">
        <v>61</v>
      </c>
      <c r="AK60" s="15" t="s">
        <v>61</v>
      </c>
      <c r="AL60" s="15" t="s">
        <v>61</v>
      </c>
      <c r="AM60" s="15" t="s">
        <v>61</v>
      </c>
      <c r="AN60" s="15" t="s">
        <v>61</v>
      </c>
      <c r="AO60" s="15" t="s">
        <v>61</v>
      </c>
      <c r="AP60" s="15" t="s">
        <v>61</v>
      </c>
      <c r="AQ60" s="15" t="s">
        <v>61</v>
      </c>
      <c r="AR60" s="15" t="s">
        <v>61</v>
      </c>
      <c r="AS60" s="15" t="s">
        <v>61</v>
      </c>
      <c r="AT60" s="15" t="s">
        <v>61</v>
      </c>
      <c r="AU60" s="15" t="s">
        <v>61</v>
      </c>
      <c r="AV60" s="15" t="s">
        <v>61</v>
      </c>
      <c r="AW60" s="15" t="s">
        <v>61</v>
      </c>
      <c r="AX60" s="15" t="s">
        <v>62</v>
      </c>
      <c r="AY60" s="15" t="s">
        <v>61</v>
      </c>
      <c r="AZ60" s="15" t="s">
        <v>62</v>
      </c>
      <c r="BA60" s="15" t="s">
        <v>57</v>
      </c>
      <c r="BB60" s="15" t="s">
        <v>57</v>
      </c>
      <c r="BC60" s="15" t="s">
        <v>57</v>
      </c>
      <c r="BD60" s="15" t="s">
        <v>57</v>
      </c>
    </row>
    <row r="61" spans="1:56" ht="15">
      <c r="A61" s="16" t="s">
        <v>47</v>
      </c>
      <c r="C61" s="15">
        <v>38.8288</v>
      </c>
      <c r="D61" s="15">
        <v>39.7525</v>
      </c>
      <c r="E61" s="15">
        <v>38.0679</v>
      </c>
      <c r="F61" s="15">
        <v>42.9932</v>
      </c>
      <c r="G61" s="15">
        <v>56.2012</v>
      </c>
      <c r="H61" s="15">
        <v>50.0341</v>
      </c>
      <c r="I61" s="15">
        <v>52.1702</v>
      </c>
      <c r="J61" s="15">
        <v>39.1115</v>
      </c>
      <c r="K61" s="15">
        <v>44.1633</v>
      </c>
      <c r="L61" s="15">
        <v>52.7471</v>
      </c>
      <c r="M61" s="15">
        <v>47.6711</v>
      </c>
      <c r="N61" s="15">
        <v>50.194</v>
      </c>
      <c r="O61" s="15">
        <v>23.3111</v>
      </c>
      <c r="P61" s="15">
        <v>17.06</v>
      </c>
      <c r="Q61" s="15">
        <v>34.008</v>
      </c>
      <c r="R61" s="15">
        <v>22.5627</v>
      </c>
      <c r="S61" s="15">
        <v>20.4958</v>
      </c>
      <c r="T61" s="15">
        <v>23.3752</v>
      </c>
      <c r="U61" s="15">
        <v>17.5192</v>
      </c>
      <c r="V61" s="15">
        <v>19.7214</v>
      </c>
      <c r="W61" s="15">
        <v>23.2791</v>
      </c>
      <c r="X61" s="15">
        <v>16.87</v>
      </c>
      <c r="Y61" s="15">
        <v>24.5754</v>
      </c>
      <c r="Z61" s="15">
        <v>22.0809</v>
      </c>
      <c r="AA61" s="15">
        <v>22.3607</v>
      </c>
      <c r="AB61" s="15">
        <v>24.5037</v>
      </c>
      <c r="AC61" s="15">
        <v>17.3006</v>
      </c>
      <c r="AD61" s="15">
        <v>17.3294</v>
      </c>
      <c r="AE61" s="15">
        <v>16.795</v>
      </c>
      <c r="AF61" s="15">
        <v>23.93</v>
      </c>
      <c r="AG61" s="15">
        <v>22.0906</v>
      </c>
      <c r="AH61" s="15">
        <v>32.2368</v>
      </c>
      <c r="AI61" s="15">
        <v>21.703</v>
      </c>
      <c r="AJ61" s="15">
        <v>23.6855</v>
      </c>
      <c r="AK61" s="15">
        <v>17.6073</v>
      </c>
      <c r="AL61" s="15">
        <v>19.595</v>
      </c>
      <c r="AM61" s="15">
        <v>18.8956</v>
      </c>
      <c r="AN61" s="15">
        <v>40.0432</v>
      </c>
      <c r="AO61" s="15">
        <v>29.2414</v>
      </c>
      <c r="AP61" s="15">
        <v>29.8975</v>
      </c>
      <c r="AQ61" s="15">
        <v>22.8871</v>
      </c>
      <c r="AR61" s="15">
        <v>22.4371</v>
      </c>
      <c r="AS61" s="15">
        <v>19.1908</v>
      </c>
      <c r="AT61" s="15">
        <v>23.3519</v>
      </c>
      <c r="AU61" s="15">
        <v>18.3028</v>
      </c>
      <c r="AV61" s="15">
        <v>25.8172</v>
      </c>
      <c r="AW61" s="15">
        <v>20.4229</v>
      </c>
      <c r="AX61" s="15">
        <v>11.3137</v>
      </c>
      <c r="AY61" s="15">
        <v>6.682</v>
      </c>
      <c r="AZ61" s="15">
        <v>11.0501</v>
      </c>
      <c r="BA61" s="15"/>
      <c r="BB61" s="15"/>
      <c r="BC61" s="15"/>
      <c r="BD61" s="15"/>
    </row>
    <row r="62" spans="1:56" ht="15">
      <c r="A62" s="16" t="s">
        <v>48</v>
      </c>
      <c r="C62" s="15">
        <v>66.1889</v>
      </c>
      <c r="D62" s="15">
        <v>58.4517</v>
      </c>
      <c r="E62" s="15">
        <v>64.8162</v>
      </c>
      <c r="F62" s="15">
        <v>113.5404</v>
      </c>
      <c r="G62" s="15">
        <v>92.5414</v>
      </c>
      <c r="H62" s="15">
        <v>98.1359</v>
      </c>
      <c r="I62" s="15">
        <v>105.4012</v>
      </c>
      <c r="J62" s="15">
        <v>61.9846</v>
      </c>
      <c r="K62" s="15">
        <v>85.0011</v>
      </c>
      <c r="L62" s="15">
        <v>101.7014</v>
      </c>
      <c r="M62" s="15">
        <v>96.9069</v>
      </c>
      <c r="N62" s="15">
        <v>92.008</v>
      </c>
      <c r="O62" s="15">
        <v>31.546</v>
      </c>
      <c r="P62" s="15">
        <v>26.2219</v>
      </c>
      <c r="Q62" s="15">
        <v>45.235</v>
      </c>
      <c r="R62" s="15">
        <v>41.2295</v>
      </c>
      <c r="S62" s="15">
        <v>34.3752</v>
      </c>
      <c r="T62" s="15">
        <v>39.5553</v>
      </c>
      <c r="U62" s="15">
        <v>29.339</v>
      </c>
      <c r="V62" s="15">
        <v>35.4964</v>
      </c>
      <c r="W62" s="15">
        <v>33.4136</v>
      </c>
      <c r="X62" s="15">
        <v>27.1852</v>
      </c>
      <c r="Y62" s="15">
        <v>53.0657</v>
      </c>
      <c r="Z62" s="15">
        <v>43.219</v>
      </c>
      <c r="AA62" s="15">
        <v>45.3402</v>
      </c>
      <c r="AB62" s="15">
        <v>49.7506</v>
      </c>
      <c r="AC62" s="15">
        <v>39.0083</v>
      </c>
      <c r="AD62" s="15">
        <v>45.8431</v>
      </c>
      <c r="AE62" s="15">
        <v>33.7447</v>
      </c>
      <c r="AF62" s="15">
        <v>43.9087</v>
      </c>
      <c r="AG62" s="15">
        <v>43.5858</v>
      </c>
      <c r="AH62" s="15">
        <v>72.1587</v>
      </c>
      <c r="AI62" s="15">
        <v>64.4015</v>
      </c>
      <c r="AJ62" s="15">
        <v>50.3367</v>
      </c>
      <c r="AK62" s="15">
        <v>41.0956</v>
      </c>
      <c r="AL62" s="15">
        <v>55.7255</v>
      </c>
      <c r="AM62" s="15">
        <v>48.4684</v>
      </c>
      <c r="AN62" s="15">
        <v>102.7311</v>
      </c>
      <c r="AO62" s="15">
        <v>85.1065</v>
      </c>
      <c r="AP62" s="15">
        <v>106.9754</v>
      </c>
      <c r="AQ62" s="15">
        <v>48.8188</v>
      </c>
      <c r="AR62" s="15">
        <v>84.3277</v>
      </c>
      <c r="AS62" s="15">
        <v>53.6377</v>
      </c>
      <c r="AT62" s="15">
        <v>78.9732</v>
      </c>
      <c r="AU62" s="15">
        <v>51.3518</v>
      </c>
      <c r="AV62" s="15">
        <v>94.8439</v>
      </c>
      <c r="AW62" s="15">
        <v>78.6049</v>
      </c>
      <c r="AX62" s="15">
        <v>14.4178</v>
      </c>
      <c r="AY62" s="15">
        <v>12.652</v>
      </c>
      <c r="AZ62" s="15">
        <v>17.2185</v>
      </c>
      <c r="BA62" s="15"/>
      <c r="BB62" s="15"/>
      <c r="BC62" s="15"/>
      <c r="BD62" s="15"/>
    </row>
    <row r="63" spans="1:56" ht="15">
      <c r="A63" s="16" t="s">
        <v>49</v>
      </c>
      <c r="C63" s="15">
        <v>55.522663551096215</v>
      </c>
      <c r="D63" s="15">
        <v>50.619489122202836</v>
      </c>
      <c r="E63" s="15">
        <v>53.70048574493219</v>
      </c>
      <c r="F63" s="15">
        <v>79.85434977937877</v>
      </c>
      <c r="G63" s="15">
        <v>79.04185755148502</v>
      </c>
      <c r="H63" s="15">
        <v>74.97242871600437</v>
      </c>
      <c r="I63" s="15">
        <v>80.819299463713</v>
      </c>
      <c r="J63" s="15">
        <v>51.22985316160246</v>
      </c>
      <c r="K63" s="15">
        <v>65.24430346193141</v>
      </c>
      <c r="L63" s="15">
        <v>80.31931356345012</v>
      </c>
      <c r="M63" s="15">
        <v>73.53103335455306</v>
      </c>
      <c r="N63" s="15">
        <v>75.91851062731364</v>
      </c>
      <c r="O63" s="15">
        <v>27.73301173506546</v>
      </c>
      <c r="P63" s="15">
        <v>21.86664790318086</v>
      </c>
      <c r="Q63" s="15">
        <v>41.38992059581043</v>
      </c>
      <c r="R63" s="15">
        <v>33.494966005006354</v>
      </c>
      <c r="S63" s="15">
        <v>27.773742299102217</v>
      </c>
      <c r="T63" s="15">
        <v>32.33143929768505</v>
      </c>
      <c r="U63" s="15">
        <v>24.06838307405466</v>
      </c>
      <c r="V63" s="15">
        <v>28.985018093928435</v>
      </c>
      <c r="W63" s="15">
        <v>29.122799203704883</v>
      </c>
      <c r="X63" s="15">
        <v>22.559847521029138</v>
      </c>
      <c r="Y63" s="15">
        <v>41.01860369213533</v>
      </c>
      <c r="Z63" s="15">
        <v>32.78905054343787</v>
      </c>
      <c r="AA63" s="15">
        <v>33.950206778628846</v>
      </c>
      <c r="AB63" s="15">
        <v>39.294683761825894</v>
      </c>
      <c r="AC63" s="15">
        <v>30.163936992590695</v>
      </c>
      <c r="AD63" s="15">
        <v>33.08388258496918</v>
      </c>
      <c r="AE63" s="15">
        <v>26.710155740902593</v>
      </c>
      <c r="AF63" s="15">
        <v>34.07632025804033</v>
      </c>
      <c r="AG63" s="15">
        <v>31.968056256454958</v>
      </c>
      <c r="AH63" s="15">
        <v>52.802176300295905</v>
      </c>
      <c r="AI63" s="15">
        <v>44.37360516711343</v>
      </c>
      <c r="AJ63" s="15">
        <v>36.90124023973085</v>
      </c>
      <c r="AK63" s="15">
        <v>29.216011190929816</v>
      </c>
      <c r="AL63" s="15">
        <v>39.020980405078184</v>
      </c>
      <c r="AM63" s="15">
        <v>33.677150337210286</v>
      </c>
      <c r="AN63" s="15">
        <v>74.48723028803153</v>
      </c>
      <c r="AO63" s="15">
        <v>57.301714078658826</v>
      </c>
      <c r="AP63" s="15">
        <v>65.82051701633185</v>
      </c>
      <c r="AQ63" s="15">
        <v>34.61004855181082</v>
      </c>
      <c r="AR63" s="15">
        <v>50.608832586770035</v>
      </c>
      <c r="AS63" s="15">
        <v>35.73738564264718</v>
      </c>
      <c r="AT63" s="15">
        <v>49.161653505904454</v>
      </c>
      <c r="AU63" s="15">
        <v>35.290966958850625</v>
      </c>
      <c r="AV63" s="15">
        <v>57.00524631650525</v>
      </c>
      <c r="AW63" s="15">
        <v>46.45002574295546</v>
      </c>
      <c r="AX63" s="15">
        <v>12.545045758394059</v>
      </c>
      <c r="AY63" s="15">
        <v>8.999369523005425</v>
      </c>
      <c r="AZ63" s="15">
        <v>14.233714107093302</v>
      </c>
      <c r="BA63" s="15"/>
      <c r="BB63" s="15"/>
      <c r="BC63" s="15"/>
      <c r="BD63" s="15"/>
    </row>
    <row r="64" spans="1:56" ht="15">
      <c r="A64" s="16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</row>
    <row r="65" spans="1:56" ht="15">
      <c r="A65" s="16" t="s">
        <v>50</v>
      </c>
      <c r="C65" s="19">
        <f aca="true" t="shared" si="20" ref="C65:AM65">C28/C63</f>
        <v>1.5626742336058177</v>
      </c>
      <c r="D65" s="19">
        <f t="shared" si="20"/>
        <v>1.3473914310888744</v>
      </c>
      <c r="E65" s="19">
        <f t="shared" si="20"/>
        <v>1.4569794012401394</v>
      </c>
      <c r="F65" s="19">
        <f t="shared" si="20"/>
        <v>1.3369159947204263</v>
      </c>
      <c r="G65" s="19">
        <f t="shared" si="20"/>
        <v>1.4679142082698649</v>
      </c>
      <c r="H65" s="19">
        <f t="shared" si="20"/>
        <v>1.595740113341099</v>
      </c>
      <c r="I65" s="19">
        <f t="shared" si="20"/>
        <v>1.5356484926855396</v>
      </c>
      <c r="J65" s="19">
        <f t="shared" si="20"/>
        <v>2.14252813444935</v>
      </c>
      <c r="K65" s="19">
        <f t="shared" si="20"/>
        <v>1.8644131601052207</v>
      </c>
      <c r="L65" s="19">
        <f t="shared" si="20"/>
        <v>1.5776958727939139</v>
      </c>
      <c r="M65" s="19">
        <f t="shared" si="20"/>
        <v>1.6494058894436452</v>
      </c>
      <c r="N65" s="19">
        <f t="shared" si="20"/>
        <v>1.6220009203879344</v>
      </c>
      <c r="O65" s="19">
        <f t="shared" si="20"/>
        <v>4.2174255720566425</v>
      </c>
      <c r="P65" s="19">
        <f t="shared" si="20"/>
        <v>5.366663066300337</v>
      </c>
      <c r="Q65" s="19">
        <f t="shared" si="20"/>
        <v>2.786828850589995</v>
      </c>
      <c r="R65" s="19">
        <f t="shared" si="20"/>
        <v>3.7133202237866687</v>
      </c>
      <c r="S65" s="19">
        <f t="shared" si="20"/>
        <v>4.059401971330191</v>
      </c>
      <c r="T65" s="19">
        <f t="shared" si="20"/>
        <v>4.178181920512783</v>
      </c>
      <c r="U65" s="19">
        <f t="shared" si="20"/>
        <v>5.677116924560842</v>
      </c>
      <c r="V65" s="19">
        <f t="shared" si="20"/>
        <v>5.056080524594519</v>
      </c>
      <c r="W65" s="19">
        <f t="shared" si="20"/>
        <v>4.357228202957338</v>
      </c>
      <c r="X65" s="19">
        <f t="shared" si="20"/>
        <v>5.631622398403372</v>
      </c>
      <c r="Y65" s="19">
        <f t="shared" si="20"/>
        <v>3.846683425786212</v>
      </c>
      <c r="Z65" s="19">
        <f t="shared" si="20"/>
        <v>4.312134323698183</v>
      </c>
      <c r="AA65" s="19">
        <f t="shared" si="20"/>
        <v>4.3285293083500935</v>
      </c>
      <c r="AB65" s="19">
        <f t="shared" si="20"/>
        <v>4.373791984606691</v>
      </c>
      <c r="AC65" s="19">
        <f t="shared" si="20"/>
        <v>5.735649258125733</v>
      </c>
      <c r="AD65" s="19">
        <f t="shared" si="20"/>
        <v>5.510785937424114</v>
      </c>
      <c r="AE65" s="19">
        <f t="shared" si="20"/>
        <v>6.003833004640269</v>
      </c>
      <c r="AF65" s="19">
        <f t="shared" si="20"/>
        <v>4.298590822720925</v>
      </c>
      <c r="AG65" s="19">
        <f t="shared" si="20"/>
        <v>4.71616594464559</v>
      </c>
      <c r="AH65" s="19">
        <f t="shared" si="20"/>
        <v>3.661033426477039</v>
      </c>
      <c r="AI65" s="19">
        <f t="shared" si="20"/>
        <v>4.5019550283597844</v>
      </c>
      <c r="AJ65" s="19">
        <f t="shared" si="20"/>
        <v>4.892460880705351</v>
      </c>
      <c r="AK65" s="19">
        <f t="shared" si="20"/>
        <v>6.246241632256296</v>
      </c>
      <c r="AL65" s="19">
        <f t="shared" si="20"/>
        <v>5.2079255236089645</v>
      </c>
      <c r="AM65" s="19">
        <f t="shared" si="20"/>
        <v>5.676108832394442</v>
      </c>
      <c r="AN65" s="19">
        <f aca="true" t="shared" si="21" ref="AN65:AZ65">AN28/AN63</f>
        <v>2.853644072627545</v>
      </c>
      <c r="AO65" s="19">
        <f t="shared" si="21"/>
        <v>3.8110615326996795</v>
      </c>
      <c r="AP65" s="19">
        <f t="shared" si="21"/>
        <v>3.6406632227177207</v>
      </c>
      <c r="AQ65" s="19">
        <f t="shared" si="21"/>
        <v>5.1840247132113</v>
      </c>
      <c r="AR65" s="19">
        <f t="shared" si="21"/>
        <v>4.508795060358661</v>
      </c>
      <c r="AS65" s="19">
        <f t="shared" si="21"/>
        <v>5.674141439196612</v>
      </c>
      <c r="AT65" s="19">
        <f t="shared" si="21"/>
        <v>4.691669793865981</v>
      </c>
      <c r="AU65" s="19">
        <f t="shared" si="21"/>
        <v>6.262093518686643</v>
      </c>
      <c r="AV65" s="19">
        <f t="shared" si="21"/>
        <v>4.361922754351836</v>
      </c>
      <c r="AW65" s="19">
        <f t="shared" si="21"/>
        <v>5.407285162066153</v>
      </c>
      <c r="AX65" s="19">
        <f t="shared" si="21"/>
        <v>4.26148011176981</v>
      </c>
      <c r="AY65" s="19">
        <f t="shared" si="21"/>
        <v>8.491680993268984</v>
      </c>
      <c r="AZ65" s="19">
        <f t="shared" si="21"/>
        <v>4.341859112869791</v>
      </c>
      <c r="BA65" s="15"/>
      <c r="BB65" s="15"/>
      <c r="BC65" s="15"/>
      <c r="BD65" s="15"/>
    </row>
    <row r="67" spans="1:56" ht="15">
      <c r="A67" s="16" t="s">
        <v>52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>
        <v>1.7828</v>
      </c>
      <c r="AY67" s="15"/>
      <c r="AZ67" s="15">
        <v>1.5367</v>
      </c>
      <c r="BA67" s="15">
        <v>3.4628</v>
      </c>
      <c r="BB67" s="15">
        <v>5.7178</v>
      </c>
      <c r="BC67" s="15">
        <v>5.4164</v>
      </c>
      <c r="BD67" s="15">
        <v>5.062</v>
      </c>
    </row>
    <row r="68" spans="1:56" ht="15">
      <c r="A68" s="16" t="s">
        <v>53</v>
      </c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>
        <v>3.5091</v>
      </c>
      <c r="AY68" s="15"/>
      <c r="AZ68" s="15">
        <v>4.4922</v>
      </c>
      <c r="BA68" s="15">
        <v>6.025</v>
      </c>
      <c r="BB68" s="15">
        <v>14.0759</v>
      </c>
      <c r="BC68" s="15">
        <v>17.6066</v>
      </c>
      <c r="BD68" s="15">
        <v>13.72</v>
      </c>
    </row>
    <row r="69" spans="1:56" ht="15">
      <c r="A69" s="16" t="s">
        <v>54</v>
      </c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>
        <v>2.5439287722301342</v>
      </c>
      <c r="AY69" s="15"/>
      <c r="AZ69" s="15">
        <v>2.755405597014406</v>
      </c>
      <c r="BA69" s="15">
        <v>4.541566641371624</v>
      </c>
      <c r="BB69" s="15">
        <v>9.540826731550956</v>
      </c>
      <c r="BC69" s="15">
        <v>12.171191691422086</v>
      </c>
      <c r="BD69" s="15">
        <v>9.210086563752313</v>
      </c>
    </row>
    <row r="70" spans="1:56" ht="15">
      <c r="A70" s="16" t="s">
        <v>55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>
        <v>71</v>
      </c>
      <c r="BB70" s="18">
        <v>78</v>
      </c>
      <c r="BC70">
        <v>84</v>
      </c>
      <c r="BD70" s="18">
        <v>70</v>
      </c>
    </row>
    <row r="71" spans="1:56" ht="15">
      <c r="A71" s="16" t="s">
        <v>56</v>
      </c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>
        <f aca="true" t="shared" si="22" ref="AX71:BD71">AX28/AX69</f>
        <v>21.014921323356234</v>
      </c>
      <c r="AY71" s="15"/>
      <c r="AZ71" s="15">
        <f t="shared" si="22"/>
        <v>22.428923485105067</v>
      </c>
      <c r="BA71" s="15">
        <f t="shared" si="22"/>
        <v>17.851205094467186</v>
      </c>
      <c r="BB71" s="15">
        <f t="shared" si="22"/>
        <v>12.459940505795625</v>
      </c>
      <c r="BC71" s="15">
        <f t="shared" si="22"/>
        <v>10.322181380740517</v>
      </c>
      <c r="BD71" s="15">
        <f t="shared" si="22"/>
        <v>14.888459339639015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2" sqref="H2:H28"/>
    </sheetView>
  </sheetViews>
  <sheetFormatPr defaultColWidth="9.140625" defaultRowHeight="15"/>
  <cols>
    <col min="1" max="1" width="48.140625" style="0" bestFit="1" customWidth="1"/>
    <col min="2" max="8" width="12.00390625" style="0" customWidth="1"/>
    <col min="9" max="14" width="12.28125" style="0" customWidth="1"/>
  </cols>
  <sheetData>
    <row r="1" spans="1:21" s="7" customFormat="1" ht="30" customHeight="1">
      <c r="A1" s="5"/>
      <c r="B1" s="6" t="s">
        <v>27</v>
      </c>
      <c r="C1" s="6" t="s">
        <v>80</v>
      </c>
      <c r="D1" s="6" t="s">
        <v>84</v>
      </c>
      <c r="E1" s="6" t="s">
        <v>85</v>
      </c>
      <c r="F1" s="6" t="s">
        <v>83</v>
      </c>
      <c r="G1" s="6" t="s">
        <v>76</v>
      </c>
      <c r="H1" s="6" t="s">
        <v>73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">
      <c r="A2" s="1" t="s">
        <v>0</v>
      </c>
      <c r="B2" s="1">
        <v>100</v>
      </c>
      <c r="C2" s="14">
        <f aca="true" t="shared" si="0" ref="C2:H2">100*(($B$3/C3)*(C4/$B$4)*($B$5/C5)*($B$6/C6)*($B$7/C7))^(1/5)</f>
        <v>150.33147593803253</v>
      </c>
      <c r="D2" s="14">
        <f t="shared" si="0"/>
        <v>132.89458867740626</v>
      </c>
      <c r="E2" s="14">
        <f t="shared" si="0"/>
        <v>143.26604300258197</v>
      </c>
      <c r="F2" s="14">
        <f t="shared" si="0"/>
        <v>202.01395209730458</v>
      </c>
      <c r="G2" s="14">
        <f t="shared" si="0"/>
        <v>113.51536741607484</v>
      </c>
      <c r="H2" s="14">
        <f t="shared" si="0"/>
        <v>116.65455398257194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>
      <c r="A3" s="3" t="s">
        <v>1</v>
      </c>
      <c r="B3" s="3">
        <v>527</v>
      </c>
      <c r="C3" s="4">
        <v>308</v>
      </c>
      <c r="D3" s="4">
        <v>415</v>
      </c>
      <c r="E3" s="4">
        <v>382</v>
      </c>
      <c r="F3" s="4">
        <v>249</v>
      </c>
      <c r="G3" s="4">
        <v>522</v>
      </c>
      <c r="H3" s="4">
        <v>497.3333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5">
      <c r="A4" s="3" t="s">
        <v>2</v>
      </c>
      <c r="B4" s="3">
        <v>936.1</v>
      </c>
      <c r="C4" s="4">
        <v>1663</v>
      </c>
      <c r="D4" s="4">
        <v>1346</v>
      </c>
      <c r="E4" s="4">
        <v>1461</v>
      </c>
      <c r="F4" s="4">
        <v>2050</v>
      </c>
      <c r="G4" s="4">
        <v>1123.6667</v>
      </c>
      <c r="H4" s="4">
        <v>1157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5">
      <c r="A5" s="3" t="s">
        <v>3</v>
      </c>
      <c r="B5" s="3">
        <v>1210</v>
      </c>
      <c r="C5" s="4">
        <v>843.8921</v>
      </c>
      <c r="D5" s="4">
        <v>956.5754</v>
      </c>
      <c r="E5" s="4">
        <v>863.1629</v>
      </c>
      <c r="F5" s="4">
        <v>578.5547</v>
      </c>
      <c r="G5" s="4">
        <v>1109.2876</v>
      </c>
      <c r="H5" s="4">
        <v>1031.6263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5">
      <c r="A6" s="3" t="s">
        <v>4</v>
      </c>
      <c r="B6" s="3">
        <v>1106.7</v>
      </c>
      <c r="C6" s="4">
        <v>947</v>
      </c>
      <c r="D6" s="4">
        <v>814</v>
      </c>
      <c r="E6" s="4">
        <v>760</v>
      </c>
      <c r="F6" s="4">
        <v>575</v>
      </c>
      <c r="G6" s="4">
        <v>802.6667</v>
      </c>
      <c r="H6" s="4">
        <v>756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5">
      <c r="A7" s="3" t="s">
        <v>5</v>
      </c>
      <c r="B7" s="3">
        <v>1002</v>
      </c>
      <c r="C7" s="4">
        <v>664.7011</v>
      </c>
      <c r="D7" s="4">
        <v>759.0812</v>
      </c>
      <c r="E7" s="4">
        <v>729.6852</v>
      </c>
      <c r="F7" s="4">
        <v>555.657</v>
      </c>
      <c r="G7" s="4">
        <v>968.915</v>
      </c>
      <c r="H7" s="4">
        <v>1043.0485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5">
      <c r="A8" s="1" t="s">
        <v>6</v>
      </c>
      <c r="B8" s="1">
        <v>100</v>
      </c>
      <c r="C8" s="14">
        <f aca="true" t="shared" si="1" ref="C8:H8">100*(($B$9/C9)*($B$10/C10)*($B$11/C11)*($B$12/C12))^(1/4)</f>
        <v>135.78017265343723</v>
      </c>
      <c r="D8" s="14">
        <f t="shared" si="1"/>
        <v>129.26276093630983</v>
      </c>
      <c r="E8" s="14">
        <f t="shared" si="1"/>
        <v>141.69884210271323</v>
      </c>
      <c r="F8" s="14">
        <f t="shared" si="1"/>
        <v>202.94559320375294</v>
      </c>
      <c r="G8" s="14">
        <f t="shared" si="1"/>
        <v>103.94449788796942</v>
      </c>
      <c r="H8" s="14">
        <f t="shared" si="1"/>
        <v>106.8960277148145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5">
      <c r="A9" s="3" t="s">
        <v>7</v>
      </c>
      <c r="B9" s="3">
        <v>1868.3</v>
      </c>
      <c r="C9" s="4">
        <v>1030.9604</v>
      </c>
      <c r="D9" s="4">
        <v>1442.1123</v>
      </c>
      <c r="E9" s="4">
        <v>1284.8207</v>
      </c>
      <c r="F9" s="4">
        <v>877.1678</v>
      </c>
      <c r="G9" s="4">
        <v>2464.5048</v>
      </c>
      <c r="H9" s="4">
        <v>2363.5519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5">
      <c r="A10" s="3" t="s">
        <v>8</v>
      </c>
      <c r="B10" s="3">
        <v>1215.1</v>
      </c>
      <c r="C10" s="4">
        <v>898.7205</v>
      </c>
      <c r="D10" s="4">
        <v>950.8764</v>
      </c>
      <c r="E10" s="4">
        <v>855.232</v>
      </c>
      <c r="F10" s="4">
        <v>609.306</v>
      </c>
      <c r="G10" s="4">
        <v>1148.1227</v>
      </c>
      <c r="H10" s="4">
        <v>1122.2963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5">
      <c r="A11" s="3" t="s">
        <v>9</v>
      </c>
      <c r="B11" s="3">
        <v>998.5</v>
      </c>
      <c r="C11" s="4">
        <v>859.031</v>
      </c>
      <c r="D11" s="4">
        <v>771.349</v>
      </c>
      <c r="E11" s="4">
        <v>710.098</v>
      </c>
      <c r="F11" s="4">
        <v>497.56</v>
      </c>
      <c r="G11" s="4">
        <v>784.5097</v>
      </c>
      <c r="H11" s="4">
        <v>765.73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5">
      <c r="A12" s="3" t="s">
        <v>10</v>
      </c>
      <c r="B12" s="3">
        <v>592.1</v>
      </c>
      <c r="C12" s="4">
        <v>496.1133</v>
      </c>
      <c r="D12" s="4">
        <v>454.5001</v>
      </c>
      <c r="E12" s="4">
        <v>426.6697</v>
      </c>
      <c r="F12" s="4">
        <v>297.5224</v>
      </c>
      <c r="G12" s="4">
        <v>517.94</v>
      </c>
      <c r="H12" s="4">
        <v>506.066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5">
      <c r="A13" s="1" t="s">
        <v>11</v>
      </c>
      <c r="B13" s="1">
        <v>100</v>
      </c>
      <c r="C13" s="14">
        <f aca="true" t="shared" si="2" ref="C13:H13">100*($B$14/C14)</f>
        <v>106.31018492686036</v>
      </c>
      <c r="D13" s="14">
        <f t="shared" si="2"/>
        <v>123.1996282078746</v>
      </c>
      <c r="E13" s="14">
        <f t="shared" si="2"/>
        <v>129.96234363032934</v>
      </c>
      <c r="F13" s="14">
        <f t="shared" si="2"/>
        <v>163.14492131312133</v>
      </c>
      <c r="G13" s="14">
        <f t="shared" si="2"/>
        <v>110.6675464362961</v>
      </c>
      <c r="H13" s="14">
        <f t="shared" si="2"/>
        <v>113.64088225507041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 s="3" t="s">
        <v>12</v>
      </c>
      <c r="B14" s="3">
        <v>651.6</v>
      </c>
      <c r="C14" s="4">
        <v>612.9234</v>
      </c>
      <c r="D14" s="4">
        <v>528.8977</v>
      </c>
      <c r="E14" s="4">
        <v>501.376</v>
      </c>
      <c r="F14" s="4">
        <v>399.3995</v>
      </c>
      <c r="G14" s="4">
        <v>588.7905</v>
      </c>
      <c r="H14" s="4">
        <v>573.3852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5">
      <c r="A15" s="1" t="s">
        <v>13</v>
      </c>
      <c r="B15" s="1">
        <v>100</v>
      </c>
      <c r="C15" s="14">
        <f aca="true" t="shared" si="3" ref="C15:H15">100*($B$16/C16)</f>
        <v>111.63916786226685</v>
      </c>
      <c r="D15" s="14">
        <f t="shared" si="3"/>
        <v>133.8054695192727</v>
      </c>
      <c r="E15" s="14">
        <f t="shared" si="3"/>
        <v>145.9967734964343</v>
      </c>
      <c r="F15" s="14">
        <f t="shared" si="3"/>
        <v>197.5144306596487</v>
      </c>
      <c r="G15" s="14">
        <f t="shared" si="3"/>
        <v>128.58021767900536</v>
      </c>
      <c r="H15" s="14">
        <f t="shared" si="3"/>
        <v>132.42973486954187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 s="3" t="s">
        <v>14</v>
      </c>
      <c r="B16" s="3">
        <v>1045.8</v>
      </c>
      <c r="C16" s="4">
        <v>936.768</v>
      </c>
      <c r="D16" s="4">
        <v>781.5824</v>
      </c>
      <c r="E16" s="4">
        <v>716.3172</v>
      </c>
      <c r="F16" s="4">
        <v>529.4803</v>
      </c>
      <c r="G16" s="4">
        <v>813.3444</v>
      </c>
      <c r="H16" s="4">
        <v>789.7018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5">
      <c r="A17" s="1" t="s">
        <v>15</v>
      </c>
      <c r="B17" s="1">
        <v>100</v>
      </c>
      <c r="C17" s="14">
        <f aca="true" t="shared" si="4" ref="C17:H17">100*($B$18/C18)</f>
        <v>139.6647707039061</v>
      </c>
      <c r="D17" s="14">
        <f t="shared" si="4"/>
        <v>128.28900178854013</v>
      </c>
      <c r="E17" s="14">
        <f t="shared" si="4"/>
        <v>136.2744908400991</v>
      </c>
      <c r="F17" s="14">
        <f t="shared" si="4"/>
        <v>190.00801868702717</v>
      </c>
      <c r="G17" s="14">
        <f t="shared" si="4"/>
        <v>112.68949664447858</v>
      </c>
      <c r="H17" s="14">
        <f t="shared" si="4"/>
        <v>114.15265709723448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5">
      <c r="A18" s="3" t="s">
        <v>16</v>
      </c>
      <c r="B18" s="3">
        <v>577.7</v>
      </c>
      <c r="C18" s="4">
        <v>413.6333</v>
      </c>
      <c r="D18" s="4">
        <v>450.3114</v>
      </c>
      <c r="E18" s="4">
        <v>423.9238</v>
      </c>
      <c r="F18" s="4">
        <v>304.0398</v>
      </c>
      <c r="G18" s="4">
        <v>512.6476</v>
      </c>
      <c r="H18" s="4">
        <v>506.0767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5">
      <c r="A19" s="1" t="s">
        <v>17</v>
      </c>
      <c r="B19" s="1">
        <v>100</v>
      </c>
      <c r="C19" s="14">
        <f aca="true" t="shared" si="5" ref="C19:H19">100*(($B$20/C20)*($B$21/C21))^(1/2)</f>
        <v>112.9461303846555</v>
      </c>
      <c r="D19" s="14">
        <f t="shared" si="5"/>
        <v>121.5154436022514</v>
      </c>
      <c r="E19" s="14">
        <f t="shared" si="5"/>
        <v>133.47550469818174</v>
      </c>
      <c r="F19" s="14">
        <f t="shared" si="5"/>
        <v>158.69148955792468</v>
      </c>
      <c r="G19" s="14">
        <f t="shared" si="5"/>
        <v>98.91567148193867</v>
      </c>
      <c r="H19" s="14">
        <f t="shared" si="5"/>
        <v>88.6049102664959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">
      <c r="A20" s="3" t="s">
        <v>18</v>
      </c>
      <c r="B20" s="3">
        <v>316.9</v>
      </c>
      <c r="C20" s="4">
        <v>278.442</v>
      </c>
      <c r="D20" s="4">
        <v>279.805</v>
      </c>
      <c r="E20" s="4">
        <v>243.244</v>
      </c>
      <c r="F20" s="4">
        <v>199.037</v>
      </c>
      <c r="G20" s="4">
        <v>382.375</v>
      </c>
      <c r="H20" s="4">
        <v>458.384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5">
      <c r="A21" s="3" t="s">
        <v>19</v>
      </c>
      <c r="B21" s="3">
        <v>13.4</v>
      </c>
      <c r="C21" s="4">
        <v>11.955</v>
      </c>
      <c r="D21" s="4">
        <v>10.278</v>
      </c>
      <c r="E21" s="4">
        <v>9.799</v>
      </c>
      <c r="F21" s="4">
        <v>8.472</v>
      </c>
      <c r="G21" s="4">
        <v>11.3503</v>
      </c>
      <c r="H21" s="4">
        <v>11.8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5">
      <c r="A22" s="1" t="s">
        <v>20</v>
      </c>
      <c r="B22" s="1">
        <v>100</v>
      </c>
      <c r="C22" s="14">
        <f aca="true" t="shared" si="6" ref="C22:H22">100*(($B$23/C23)*($B$24/C24)*($B$25/C25))^(1/3)</f>
        <v>144.35768529602282</v>
      </c>
      <c r="D22" s="14">
        <f t="shared" si="6"/>
        <v>130.3301884967877</v>
      </c>
      <c r="E22" s="14">
        <f t="shared" si="6"/>
        <v>140.6356057015187</v>
      </c>
      <c r="F22" s="14">
        <f t="shared" si="6"/>
        <v>158.3506528397982</v>
      </c>
      <c r="G22" s="14">
        <f t="shared" si="6"/>
        <v>143.95642185213094</v>
      </c>
      <c r="H22" s="14">
        <f t="shared" si="6"/>
        <v>146.18254502415894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5">
      <c r="A23" s="3" t="s">
        <v>21</v>
      </c>
      <c r="B23" s="3">
        <v>550.8</v>
      </c>
      <c r="C23" s="4">
        <v>455.9467</v>
      </c>
      <c r="D23" s="4">
        <v>476.0763</v>
      </c>
      <c r="E23" s="4">
        <v>492.926</v>
      </c>
      <c r="F23" s="4">
        <v>367.2665</v>
      </c>
      <c r="G23" s="4">
        <v>479.7528</v>
      </c>
      <c r="H23" s="4">
        <v>475.3016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15">
      <c r="A24" s="3" t="s">
        <v>22</v>
      </c>
      <c r="B24" s="3">
        <v>130.42</v>
      </c>
      <c r="C24" s="4">
        <v>79.964</v>
      </c>
      <c r="D24" s="4">
        <v>84.78</v>
      </c>
      <c r="E24" s="4">
        <v>78.02</v>
      </c>
      <c r="F24" s="4">
        <v>76.695</v>
      </c>
      <c r="G24" s="4">
        <v>77.2917</v>
      </c>
      <c r="H24" s="4">
        <v>77.061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5">
      <c r="A25" s="3" t="s">
        <v>23</v>
      </c>
      <c r="B25" s="3">
        <v>44.22</v>
      </c>
      <c r="C25" s="4">
        <v>28.962</v>
      </c>
      <c r="D25" s="4">
        <v>35.551</v>
      </c>
      <c r="E25" s="4">
        <v>29.695</v>
      </c>
      <c r="F25" s="4">
        <v>28.402</v>
      </c>
      <c r="G25" s="4">
        <v>28.7153</v>
      </c>
      <c r="H25" s="4">
        <v>27.763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5">
      <c r="A26" s="1" t="s">
        <v>24</v>
      </c>
      <c r="B26" s="1">
        <v>100</v>
      </c>
      <c r="C26" s="14">
        <f aca="true" t="shared" si="7" ref="C26:H26">100*($B$27/C27)</f>
        <v>125.95078722331208</v>
      </c>
      <c r="D26" s="14">
        <f t="shared" si="7"/>
        <v>126.67673570652329</v>
      </c>
      <c r="E26" s="14">
        <f t="shared" si="7"/>
        <v>136.3304765395026</v>
      </c>
      <c r="F26" s="14">
        <f t="shared" si="7"/>
        <v>199.12174334086376</v>
      </c>
      <c r="G26" s="14">
        <f t="shared" si="7"/>
        <v>127.8348520627367</v>
      </c>
      <c r="H26" s="14">
        <f t="shared" si="7"/>
        <v>137.89001034706538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5">
      <c r="A27" s="3" t="s">
        <v>25</v>
      </c>
      <c r="B27" s="3">
        <v>713.5</v>
      </c>
      <c r="C27" s="4">
        <v>566.4911</v>
      </c>
      <c r="D27" s="4">
        <v>563.2447</v>
      </c>
      <c r="E27" s="4">
        <v>523.3606</v>
      </c>
      <c r="F27" s="4">
        <v>358.3235</v>
      </c>
      <c r="G27" s="4">
        <v>558.142</v>
      </c>
      <c r="H27" s="4">
        <v>517.4414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5">
      <c r="A28" s="1" t="s">
        <v>26</v>
      </c>
      <c r="B28" s="1">
        <v>100</v>
      </c>
      <c r="C28" s="14">
        <f aca="true" t="shared" si="8" ref="C28:H28">(C2*C8*C13*C15*C17*C19*C22*C26)^(1/8)</f>
        <v>127.41911839511805</v>
      </c>
      <c r="D28" s="14">
        <f t="shared" si="8"/>
        <v>128.18238480638428</v>
      </c>
      <c r="E28" s="14">
        <f t="shared" si="8"/>
        <v>138.36359662203023</v>
      </c>
      <c r="F28" s="14">
        <f t="shared" si="8"/>
        <v>182.96780849565278</v>
      </c>
      <c r="G28" s="14">
        <f t="shared" si="8"/>
        <v>116.71721943339107</v>
      </c>
      <c r="H28" s="14">
        <f t="shared" si="8"/>
        <v>118.26178739240487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30" spans="1:21" ht="15">
      <c r="A30" s="8" t="s">
        <v>29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14" ht="15">
      <c r="A31" s="3" t="s">
        <v>30</v>
      </c>
      <c r="B31" s="9"/>
      <c r="C31" s="9">
        <v>91.6</v>
      </c>
      <c r="D31" s="9">
        <v>105.8</v>
      </c>
      <c r="E31" s="9">
        <v>110.3</v>
      </c>
      <c r="F31" s="9">
        <v>116.6</v>
      </c>
      <c r="G31" s="9">
        <v>108.5</v>
      </c>
      <c r="H31" s="9">
        <v>110.4</v>
      </c>
      <c r="I31" s="12"/>
      <c r="J31" s="12"/>
      <c r="K31" s="12"/>
      <c r="L31" s="12"/>
      <c r="M31" s="12"/>
      <c r="N31" s="12"/>
    </row>
    <row r="32" spans="1:14" ht="15">
      <c r="A32" s="3" t="s">
        <v>31</v>
      </c>
      <c r="B32" s="10"/>
      <c r="C32" s="9">
        <v>72.3</v>
      </c>
      <c r="D32" s="9">
        <v>73.1</v>
      </c>
      <c r="E32" s="9">
        <v>73.1</v>
      </c>
      <c r="F32" s="9">
        <v>73.4</v>
      </c>
      <c r="G32" s="9">
        <v>72.9</v>
      </c>
      <c r="H32" s="9">
        <v>72.7</v>
      </c>
      <c r="I32" s="13"/>
      <c r="J32" s="13"/>
      <c r="K32" s="13"/>
      <c r="L32" s="13"/>
      <c r="M32" s="13"/>
      <c r="N32" s="13"/>
    </row>
    <row r="33" spans="1:14" ht="15">
      <c r="A33" s="3" t="s">
        <v>32</v>
      </c>
      <c r="B33" s="10"/>
      <c r="C33" s="9">
        <v>136.4</v>
      </c>
      <c r="D33" s="9">
        <v>142.7</v>
      </c>
      <c r="E33" s="9">
        <v>156.1</v>
      </c>
      <c r="F33" s="9">
        <v>200.6</v>
      </c>
      <c r="G33" s="9">
        <v>125.9</v>
      </c>
      <c r="H33" s="9">
        <v>118.5</v>
      </c>
      <c r="I33" s="13"/>
      <c r="J33" s="13"/>
      <c r="K33" s="13"/>
      <c r="L33" s="13"/>
      <c r="M33" s="13"/>
      <c r="N33" s="13"/>
    </row>
    <row r="34" spans="1:14" ht="15">
      <c r="A34" s="3" t="s">
        <v>33</v>
      </c>
      <c r="B34" s="9"/>
      <c r="C34" s="9">
        <v>65.1</v>
      </c>
      <c r="D34" s="9">
        <v>71.6</v>
      </c>
      <c r="E34" s="9">
        <v>77.9</v>
      </c>
      <c r="F34" s="9">
        <v>88.7</v>
      </c>
      <c r="G34" s="9">
        <v>69.5</v>
      </c>
      <c r="H34" s="9">
        <v>72.7</v>
      </c>
      <c r="I34" s="12"/>
      <c r="J34" s="12"/>
      <c r="K34" s="12"/>
      <c r="L34" s="12"/>
      <c r="M34" s="12"/>
      <c r="N34" s="12"/>
    </row>
    <row r="35" spans="1:14" ht="15">
      <c r="A35" s="3" t="s">
        <v>34</v>
      </c>
      <c r="B35" s="4"/>
      <c r="C35" s="9">
        <v>67.3</v>
      </c>
      <c r="D35" s="9">
        <v>69.3</v>
      </c>
      <c r="E35" s="9">
        <v>72.5</v>
      </c>
      <c r="F35" s="9">
        <v>75.5</v>
      </c>
      <c r="G35" s="9">
        <v>58</v>
      </c>
      <c r="H35" s="9">
        <v>59.1</v>
      </c>
      <c r="I35" s="11"/>
      <c r="J35" s="11"/>
      <c r="K35" s="11"/>
      <c r="L35" s="11"/>
      <c r="M35" s="11"/>
      <c r="N35" s="11"/>
    </row>
    <row r="36" spans="1:14" ht="15">
      <c r="A36" s="3" t="s">
        <v>35</v>
      </c>
      <c r="B36" s="9"/>
      <c r="C36" s="9">
        <v>85.5</v>
      </c>
      <c r="D36" s="9">
        <v>85.7</v>
      </c>
      <c r="E36" s="9">
        <v>85.8</v>
      </c>
      <c r="F36" s="9">
        <v>85.9</v>
      </c>
      <c r="G36" s="9">
        <v>94</v>
      </c>
      <c r="H36" s="9">
        <v>93.2</v>
      </c>
      <c r="I36" s="12"/>
      <c r="J36" s="12"/>
      <c r="K36" s="12"/>
      <c r="L36" s="12"/>
      <c r="M36" s="12"/>
      <c r="N36" s="12"/>
    </row>
    <row r="37" spans="1:14" ht="15">
      <c r="A37" s="3" t="s">
        <v>36</v>
      </c>
      <c r="B37" s="9"/>
      <c r="C37" s="9">
        <v>53.5</v>
      </c>
      <c r="D37" s="9">
        <v>51.7</v>
      </c>
      <c r="E37" s="9">
        <v>56.2</v>
      </c>
      <c r="F37" s="9">
        <v>74.7</v>
      </c>
      <c r="G37" s="9">
        <v>42.6</v>
      </c>
      <c r="H37" s="9">
        <v>41.8</v>
      </c>
      <c r="I37" s="12"/>
      <c r="J37" s="12"/>
      <c r="K37" s="12"/>
      <c r="L37" s="12"/>
      <c r="M37" s="12"/>
      <c r="N37" s="12"/>
    </row>
    <row r="38" spans="1:14" ht="15">
      <c r="A38" s="3" t="s">
        <v>37</v>
      </c>
      <c r="B38" s="9"/>
      <c r="C38" s="9">
        <v>36.8</v>
      </c>
      <c r="D38" s="9">
        <v>41.9</v>
      </c>
      <c r="E38" s="9">
        <v>44.5</v>
      </c>
      <c r="F38" s="9">
        <v>58</v>
      </c>
      <c r="G38" s="9">
        <v>39.2</v>
      </c>
      <c r="H38" s="9">
        <v>44.2</v>
      </c>
      <c r="I38" s="12"/>
      <c r="J38" s="12"/>
      <c r="K38" s="12"/>
      <c r="L38" s="12"/>
      <c r="M38" s="12"/>
      <c r="N38" s="12"/>
    </row>
    <row r="39" spans="1:14" ht="15">
      <c r="A39" s="3" t="s">
        <v>38</v>
      </c>
      <c r="B39" s="10"/>
      <c r="C39" s="9">
        <v>127.3</v>
      </c>
      <c r="D39" s="9">
        <v>129.9</v>
      </c>
      <c r="E39" s="9">
        <v>128.6</v>
      </c>
      <c r="F39" s="9">
        <v>129.4</v>
      </c>
      <c r="G39" s="9">
        <v>130.8</v>
      </c>
      <c r="H39" s="9">
        <v>129.9</v>
      </c>
      <c r="I39" s="13"/>
      <c r="J39" s="13"/>
      <c r="K39" s="13"/>
      <c r="L39" s="13"/>
      <c r="M39" s="13"/>
      <c r="N39" s="13"/>
    </row>
    <row r="40" spans="1:14" ht="15">
      <c r="A40" s="3" t="s">
        <v>39</v>
      </c>
      <c r="B40" s="10"/>
      <c r="C40" s="9">
        <v>73</v>
      </c>
      <c r="D40" s="9">
        <v>71.6</v>
      </c>
      <c r="E40" s="9">
        <v>73.3</v>
      </c>
      <c r="F40" s="9">
        <v>74.2</v>
      </c>
      <c r="G40" s="9">
        <v>71.9</v>
      </c>
      <c r="H40" s="9">
        <v>71.5</v>
      </c>
      <c r="I40" s="13"/>
      <c r="J40" s="13"/>
      <c r="K40" s="13"/>
      <c r="L40" s="13"/>
      <c r="M40" s="13"/>
      <c r="N40" s="13"/>
    </row>
    <row r="41" spans="1:14" ht="15">
      <c r="A41" s="3" t="s">
        <v>40</v>
      </c>
      <c r="B41" s="9"/>
      <c r="C41" s="9">
        <v>93.6</v>
      </c>
      <c r="D41" s="9">
        <v>93.6</v>
      </c>
      <c r="E41" s="9">
        <v>94.6</v>
      </c>
      <c r="F41" s="9">
        <v>94.7</v>
      </c>
      <c r="G41" s="9">
        <v>95.2</v>
      </c>
      <c r="H41" s="9">
        <v>94.5</v>
      </c>
      <c r="I41" s="12"/>
      <c r="J41" s="12"/>
      <c r="K41" s="12"/>
      <c r="L41" s="12"/>
      <c r="M41" s="12"/>
      <c r="N41" s="12"/>
    </row>
    <row r="42" spans="1:14" ht="15">
      <c r="A42" s="3" t="s">
        <v>41</v>
      </c>
      <c r="B42" s="9"/>
      <c r="C42" s="9">
        <v>149.1</v>
      </c>
      <c r="D42" s="9">
        <v>150.5</v>
      </c>
      <c r="E42" s="9">
        <v>151.8</v>
      </c>
      <c r="F42" s="9">
        <v>151.7</v>
      </c>
      <c r="G42" s="9">
        <v>150.1</v>
      </c>
      <c r="H42" s="9">
        <v>149.3</v>
      </c>
      <c r="I42" s="12"/>
      <c r="J42" s="12"/>
      <c r="K42" s="12"/>
      <c r="L42" s="12"/>
      <c r="M42" s="12"/>
      <c r="N42" s="12"/>
    </row>
    <row r="43" spans="1:14" ht="15">
      <c r="A43" s="3" t="s">
        <v>42</v>
      </c>
      <c r="B43" s="9"/>
      <c r="C43" s="9">
        <v>128</v>
      </c>
      <c r="D43" s="9">
        <v>131.9</v>
      </c>
      <c r="E43" s="9">
        <v>134.1</v>
      </c>
      <c r="F43" s="9">
        <v>140.5</v>
      </c>
      <c r="G43" s="9">
        <v>131.4</v>
      </c>
      <c r="H43" s="9">
        <v>133</v>
      </c>
      <c r="I43" s="12"/>
      <c r="J43" s="12"/>
      <c r="K43" s="12"/>
      <c r="L43" s="12"/>
      <c r="M43" s="12"/>
      <c r="N43" s="12"/>
    </row>
    <row r="44" spans="1:15" ht="15">
      <c r="A44" s="8" t="s">
        <v>75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4" ht="15">
      <c r="A45" s="3" t="s">
        <v>30</v>
      </c>
      <c r="B45" s="9"/>
      <c r="C45" s="9">
        <v>51.1</v>
      </c>
      <c r="D45" s="9">
        <v>59.8</v>
      </c>
      <c r="E45" s="9">
        <v>62.9</v>
      </c>
      <c r="F45" s="9">
        <v>72.2</v>
      </c>
      <c r="G45" s="9">
        <v>62.4</v>
      </c>
      <c r="H45" s="9">
        <v>64.4</v>
      </c>
      <c r="I45" s="13"/>
      <c r="J45" s="13"/>
      <c r="K45" s="13"/>
      <c r="L45" s="13"/>
      <c r="M45" s="13"/>
      <c r="N45" s="13"/>
    </row>
    <row r="46" spans="1:14" ht="15">
      <c r="A46" s="3" t="s">
        <v>31</v>
      </c>
      <c r="B46" s="10"/>
      <c r="C46" s="9">
        <v>56</v>
      </c>
      <c r="D46" s="9">
        <v>60.5</v>
      </c>
      <c r="E46" s="9">
        <v>65.8</v>
      </c>
      <c r="F46" s="9">
        <v>73.2</v>
      </c>
      <c r="G46" s="9">
        <v>61.2</v>
      </c>
      <c r="H46" s="9">
        <v>59.6</v>
      </c>
      <c r="I46" s="13"/>
      <c r="J46" s="13"/>
      <c r="K46" s="13"/>
      <c r="L46" s="13"/>
      <c r="M46" s="13"/>
      <c r="N46" s="13"/>
    </row>
    <row r="47" spans="1:14" ht="15">
      <c r="A47" s="3" t="s">
        <v>32</v>
      </c>
      <c r="B47" s="10"/>
      <c r="C47" s="9">
        <v>74.7</v>
      </c>
      <c r="D47" s="9">
        <v>75.5</v>
      </c>
      <c r="E47" s="9">
        <v>76</v>
      </c>
      <c r="F47" s="9">
        <v>75.6</v>
      </c>
      <c r="G47" s="9">
        <v>74.3</v>
      </c>
      <c r="H47" s="9">
        <v>70.4</v>
      </c>
      <c r="I47" s="12"/>
      <c r="J47" s="12"/>
      <c r="K47" s="12"/>
      <c r="L47" s="12"/>
      <c r="M47" s="12"/>
      <c r="N47" s="12"/>
    </row>
    <row r="48" spans="1:14" ht="15">
      <c r="A48" s="3" t="s">
        <v>33</v>
      </c>
      <c r="B48" s="9"/>
      <c r="C48" s="9">
        <v>47.3</v>
      </c>
      <c r="D48" s="9">
        <v>50.8</v>
      </c>
      <c r="E48" s="9">
        <v>55.4</v>
      </c>
      <c r="F48" s="9">
        <v>61.4</v>
      </c>
      <c r="G48" s="9">
        <v>52.9</v>
      </c>
      <c r="H48" s="9">
        <v>54.8</v>
      </c>
      <c r="I48" s="12"/>
      <c r="J48" s="12"/>
      <c r="K48" s="12"/>
      <c r="L48" s="12"/>
      <c r="M48" s="12"/>
      <c r="N48" s="12"/>
    </row>
    <row r="49" spans="1:14" ht="15">
      <c r="A49" s="3" t="s">
        <v>34</v>
      </c>
      <c r="B49" s="4"/>
      <c r="C49" s="9">
        <v>29.4</v>
      </c>
      <c r="D49" s="9">
        <v>29.4</v>
      </c>
      <c r="E49" s="9">
        <v>29.5</v>
      </c>
      <c r="F49" s="9">
        <v>30</v>
      </c>
      <c r="G49" s="9">
        <v>28.9</v>
      </c>
      <c r="H49" s="9">
        <v>28.8</v>
      </c>
      <c r="I49" s="11"/>
      <c r="J49" s="11"/>
      <c r="K49" s="11"/>
      <c r="L49" s="11"/>
      <c r="M49" s="11"/>
      <c r="N49" s="11"/>
    </row>
    <row r="50" spans="1:14" ht="15">
      <c r="A50" s="3" t="s">
        <v>35</v>
      </c>
      <c r="B50" s="9"/>
      <c r="C50" s="9">
        <v>40</v>
      </c>
      <c r="D50" s="9">
        <v>39.1</v>
      </c>
      <c r="E50" s="9">
        <v>39.7</v>
      </c>
      <c r="F50" s="9">
        <v>41.9</v>
      </c>
      <c r="G50" s="9">
        <v>41.7</v>
      </c>
      <c r="H50" s="9">
        <v>42.2</v>
      </c>
      <c r="I50" s="12"/>
      <c r="J50" s="12"/>
      <c r="K50" s="12"/>
      <c r="L50" s="12"/>
      <c r="M50" s="12"/>
      <c r="N50" s="12"/>
    </row>
    <row r="51" spans="1:14" ht="15">
      <c r="A51" s="3" t="s">
        <v>36</v>
      </c>
      <c r="B51" s="9"/>
      <c r="C51" s="9">
        <v>29.9</v>
      </c>
      <c r="D51" s="9">
        <v>30</v>
      </c>
      <c r="E51" s="9">
        <v>29.7</v>
      </c>
      <c r="F51" s="9">
        <v>30.1</v>
      </c>
      <c r="G51" s="9">
        <v>29.8</v>
      </c>
      <c r="H51" s="9">
        <v>29.8</v>
      </c>
      <c r="I51" s="12"/>
      <c r="J51" s="12"/>
      <c r="K51" s="12"/>
      <c r="L51" s="12"/>
      <c r="M51" s="12"/>
      <c r="N51" s="12"/>
    </row>
    <row r="52" spans="1:14" ht="15">
      <c r="A52" s="3" t="s">
        <v>37</v>
      </c>
      <c r="B52" s="9"/>
      <c r="C52" s="9">
        <v>34.9</v>
      </c>
      <c r="D52" s="9">
        <v>38.6</v>
      </c>
      <c r="E52" s="9">
        <v>40.9</v>
      </c>
      <c r="F52" s="9">
        <v>44.6</v>
      </c>
      <c r="G52" s="9">
        <v>35.7</v>
      </c>
      <c r="H52" s="9">
        <v>37.2</v>
      </c>
      <c r="I52" s="12"/>
      <c r="J52" s="12"/>
      <c r="K52" s="12"/>
      <c r="L52" s="12"/>
      <c r="M52" s="12"/>
      <c r="N52" s="12"/>
    </row>
    <row r="53" spans="1:14" ht="15">
      <c r="A53" s="3" t="s">
        <v>38</v>
      </c>
      <c r="B53" s="10"/>
      <c r="C53" s="9">
        <v>28.2</v>
      </c>
      <c r="D53" s="9">
        <v>28.6</v>
      </c>
      <c r="E53" s="9">
        <v>28.5</v>
      </c>
      <c r="F53" s="9">
        <v>28.6</v>
      </c>
      <c r="G53" s="9">
        <v>28.5</v>
      </c>
      <c r="H53" s="9">
        <v>28.4</v>
      </c>
      <c r="I53" s="13"/>
      <c r="J53" s="13"/>
      <c r="K53" s="13"/>
      <c r="L53" s="13"/>
      <c r="M53" s="13"/>
      <c r="N53" s="13"/>
    </row>
    <row r="54" spans="1:14" ht="15">
      <c r="A54" s="3" t="s">
        <v>39</v>
      </c>
      <c r="B54" s="10"/>
      <c r="C54" s="9">
        <v>32.8</v>
      </c>
      <c r="D54" s="9">
        <v>32.6</v>
      </c>
      <c r="E54" s="9">
        <v>32.9</v>
      </c>
      <c r="F54" s="9">
        <v>32.7</v>
      </c>
      <c r="G54" s="9">
        <v>32.6</v>
      </c>
      <c r="H54" s="9">
        <v>32.8</v>
      </c>
      <c r="I54" s="13"/>
      <c r="J54" s="13"/>
      <c r="K54" s="13"/>
      <c r="L54" s="13"/>
      <c r="M54" s="13"/>
      <c r="N54" s="13"/>
    </row>
    <row r="55" spans="1:14" ht="15">
      <c r="A55" s="3" t="s">
        <v>40</v>
      </c>
      <c r="B55" s="9"/>
      <c r="C55" s="9">
        <v>24.7</v>
      </c>
      <c r="D55" s="9">
        <v>24.7</v>
      </c>
      <c r="E55" s="9">
        <v>24.8</v>
      </c>
      <c r="F55" s="9">
        <v>24.8</v>
      </c>
      <c r="G55" s="9">
        <v>24.6</v>
      </c>
      <c r="H55" s="9">
        <v>24.6</v>
      </c>
      <c r="I55" s="12"/>
      <c r="J55" s="12"/>
      <c r="K55" s="12"/>
      <c r="L55" s="12"/>
      <c r="M55" s="12"/>
      <c r="N55" s="12"/>
    </row>
    <row r="56" spans="1:14" ht="15">
      <c r="A56" s="3" t="s">
        <v>41</v>
      </c>
      <c r="B56" s="9"/>
      <c r="C56" s="9">
        <v>79.6</v>
      </c>
      <c r="D56" s="9">
        <v>81.4</v>
      </c>
      <c r="E56" s="9">
        <v>83.5</v>
      </c>
      <c r="F56" s="9">
        <v>95</v>
      </c>
      <c r="G56" s="9">
        <v>83.6</v>
      </c>
      <c r="H56" s="9">
        <v>82.3</v>
      </c>
      <c r="I56" s="12"/>
      <c r="J56" s="12"/>
      <c r="K56" s="12"/>
      <c r="L56" s="12"/>
      <c r="M56" s="12"/>
      <c r="N56" s="12"/>
    </row>
    <row r="57" spans="1:14" ht="15">
      <c r="A57" s="3" t="s">
        <v>42</v>
      </c>
      <c r="B57" s="9"/>
      <c r="C57" s="9">
        <v>66.4</v>
      </c>
      <c r="D57" s="9">
        <v>68.4</v>
      </c>
      <c r="E57" s="9">
        <v>68.5</v>
      </c>
      <c r="F57" s="9">
        <v>72.8</v>
      </c>
      <c r="G57" s="9">
        <v>68.5</v>
      </c>
      <c r="H57" s="9">
        <v>69.8</v>
      </c>
      <c r="I57" s="12"/>
      <c r="J57" s="12"/>
      <c r="K57" s="12"/>
      <c r="L57" s="12"/>
      <c r="M57" s="12"/>
      <c r="N57" s="12"/>
    </row>
    <row r="59" spans="1:8" ht="15">
      <c r="A59" s="16" t="s">
        <v>47</v>
      </c>
      <c r="C59" s="15">
        <v>58.9194</v>
      </c>
      <c r="D59" s="15">
        <v>41.0968</v>
      </c>
      <c r="E59" s="15">
        <v>38.2595</v>
      </c>
      <c r="F59" s="15">
        <v>23.5732</v>
      </c>
      <c r="G59" s="15">
        <v>39.3604</v>
      </c>
      <c r="H59" s="15">
        <v>28.7024</v>
      </c>
    </row>
    <row r="60" spans="1:8" ht="15">
      <c r="A60" s="16" t="s">
        <v>48</v>
      </c>
      <c r="C60" s="15">
        <v>112.4455</v>
      </c>
      <c r="D60" s="15">
        <v>77.7899</v>
      </c>
      <c r="E60" s="15">
        <v>67.3065</v>
      </c>
      <c r="F60" s="15">
        <v>61.997</v>
      </c>
      <c r="G60" s="15">
        <v>63.8447</v>
      </c>
      <c r="H60" s="15">
        <v>50.0498</v>
      </c>
    </row>
    <row r="61" spans="1:8" ht="15">
      <c r="A61" s="16" t="s">
        <v>49</v>
      </c>
      <c r="C61" s="15">
        <v>85.93217710605828</v>
      </c>
      <c r="D61" s="15">
        <v>59.57227014159483</v>
      </c>
      <c r="E61" s="15">
        <v>50.89621396307767</v>
      </c>
      <c r="F61" s="15">
        <v>41.52255692191438</v>
      </c>
      <c r="G61" s="15">
        <v>48.59252257497346</v>
      </c>
      <c r="H61" s="15">
        <v>34.92980025778178</v>
      </c>
    </row>
    <row r="62" spans="1:8" ht="15">
      <c r="A62" s="16"/>
      <c r="G62" s="15"/>
      <c r="H62" s="15"/>
    </row>
    <row r="63" spans="1:8" ht="15">
      <c r="A63" s="16" t="s">
        <v>50</v>
      </c>
      <c r="C63" s="19">
        <f aca="true" t="shared" si="9" ref="C63:H63">C28/C61</f>
        <v>1.482787038408863</v>
      </c>
      <c r="D63" s="19">
        <f t="shared" si="9"/>
        <v>2.151712273205519</v>
      </c>
      <c r="E63" s="19">
        <f t="shared" si="9"/>
        <v>2.7185439907653093</v>
      </c>
      <c r="F63" s="19">
        <f t="shared" si="9"/>
        <v>4.406467762564202</v>
      </c>
      <c r="G63" s="19">
        <f t="shared" si="9"/>
        <v>2.401958434104917</v>
      </c>
      <c r="H63" s="19">
        <f t="shared" si="9"/>
        <v>3.38569893098825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67"/>
  <sheetViews>
    <sheetView tabSelected="1" zoomScalePageLayoutView="0" workbookViewId="0" topLeftCell="A1">
      <pane xSplit="1" ySplit="1" topLeftCell="G4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67" sqref="N67"/>
    </sheetView>
  </sheetViews>
  <sheetFormatPr defaultColWidth="9.140625" defaultRowHeight="15"/>
  <cols>
    <col min="1" max="1" width="48.140625" style="0" bestFit="1" customWidth="1"/>
    <col min="2" max="33" width="12.00390625" style="0" customWidth="1"/>
    <col min="34" max="39" width="12.28125" style="0" customWidth="1"/>
  </cols>
  <sheetData>
    <row r="1" spans="1:46" s="7" customFormat="1" ht="30" customHeight="1">
      <c r="A1" s="5"/>
      <c r="B1" s="6" t="s">
        <v>27</v>
      </c>
      <c r="C1" s="6" t="s">
        <v>98</v>
      </c>
      <c r="D1" s="6" t="s">
        <v>80</v>
      </c>
      <c r="E1" s="6" t="s">
        <v>100</v>
      </c>
      <c r="F1" s="6" t="s">
        <v>124</v>
      </c>
      <c r="G1" s="6" t="s">
        <v>123</v>
      </c>
      <c r="H1" s="6" t="s">
        <v>131</v>
      </c>
      <c r="I1" s="6" t="s">
        <v>136</v>
      </c>
      <c r="J1" s="6" t="s">
        <v>133</v>
      </c>
      <c r="K1" s="6" t="s">
        <v>134</v>
      </c>
      <c r="L1" s="6" t="s">
        <v>138</v>
      </c>
      <c r="M1" s="6" t="s">
        <v>135</v>
      </c>
      <c r="N1" s="6" t="s">
        <v>137</v>
      </c>
      <c r="O1" s="6" t="s">
        <v>119</v>
      </c>
      <c r="P1" s="6" t="s">
        <v>122</v>
      </c>
      <c r="Q1" s="6" t="s">
        <v>121</v>
      </c>
      <c r="R1" s="6" t="s">
        <v>107</v>
      </c>
      <c r="S1" s="6" t="s">
        <v>108</v>
      </c>
      <c r="T1" s="6" t="s">
        <v>106</v>
      </c>
      <c r="U1" s="6" t="s">
        <v>105</v>
      </c>
      <c r="V1" s="6" t="s">
        <v>120</v>
      </c>
      <c r="W1" s="6" t="s">
        <v>116</v>
      </c>
      <c r="X1" s="6" t="s">
        <v>78</v>
      </c>
      <c r="Y1" s="6" t="s">
        <v>84</v>
      </c>
      <c r="Z1" s="6" t="s">
        <v>95</v>
      </c>
      <c r="AA1" s="6" t="s">
        <v>109</v>
      </c>
      <c r="AB1" s="6" t="s">
        <v>99</v>
      </c>
      <c r="AC1" s="6" t="s">
        <v>103</v>
      </c>
      <c r="AD1" s="6" t="s">
        <v>104</v>
      </c>
      <c r="AE1" s="6" t="s">
        <v>132</v>
      </c>
      <c r="AF1" s="6" t="s">
        <v>83</v>
      </c>
      <c r="AG1" s="6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</row>
    <row r="2" spans="1:46" ht="15">
      <c r="A2" s="1" t="s">
        <v>0</v>
      </c>
      <c r="B2" s="1">
        <v>100</v>
      </c>
      <c r="C2" s="14">
        <f aca="true" t="shared" si="0" ref="C2:AF2">100*(($B$3/C3)*(C4/$B$4)*($B$5/C5)*($B$6/C6)*($B$7/C7))^(1/5)</f>
        <v>155.35542159991337</v>
      </c>
      <c r="D2" s="14">
        <f t="shared" si="0"/>
        <v>153.63640867997813</v>
      </c>
      <c r="E2" s="14">
        <f t="shared" si="0"/>
        <v>157.20499451801265</v>
      </c>
      <c r="F2" s="14">
        <f t="shared" si="0"/>
        <v>153.6506287082773</v>
      </c>
      <c r="G2" s="14">
        <f t="shared" si="0"/>
        <v>222.34045725867406</v>
      </c>
      <c r="H2" s="14">
        <f t="shared" si="0"/>
        <v>373.73039978544557</v>
      </c>
      <c r="I2" s="14">
        <f t="shared" si="0"/>
        <v>351.9457028578676</v>
      </c>
      <c r="J2" s="14">
        <f t="shared" si="0"/>
        <v>331.71459414169567</v>
      </c>
      <c r="K2" s="14">
        <f t="shared" si="0"/>
        <v>308.2714286742051</v>
      </c>
      <c r="L2" s="14">
        <f t="shared" si="0"/>
        <v>342.6978503224183</v>
      </c>
      <c r="M2" s="14">
        <f t="shared" si="0"/>
        <v>245.53469775684627</v>
      </c>
      <c r="N2" s="14">
        <f t="shared" si="0"/>
        <v>282.6184637223689</v>
      </c>
      <c r="O2" s="14">
        <f t="shared" si="0"/>
        <v>127.19216208692912</v>
      </c>
      <c r="P2" s="14">
        <f t="shared" si="0"/>
        <v>155.995960456454</v>
      </c>
      <c r="Q2" s="14">
        <f t="shared" si="0"/>
        <v>192.35584741218233</v>
      </c>
      <c r="R2" s="14">
        <f t="shared" si="0"/>
        <v>253.93641133784732</v>
      </c>
      <c r="S2" s="14">
        <f t="shared" si="0"/>
        <v>316.15351907892165</v>
      </c>
      <c r="T2" s="14">
        <f t="shared" si="0"/>
        <v>307.4633140113252</v>
      </c>
      <c r="U2" s="14">
        <f t="shared" si="0"/>
        <v>337.912990313718</v>
      </c>
      <c r="V2" s="14">
        <f t="shared" si="0"/>
        <v>380.9753335243232</v>
      </c>
      <c r="W2" s="14">
        <f t="shared" si="0"/>
        <v>357.10555781204204</v>
      </c>
      <c r="X2" s="14">
        <f t="shared" si="0"/>
        <v>140.3565233068896</v>
      </c>
      <c r="Y2" s="14">
        <f t="shared" si="0"/>
        <v>133.72506173262744</v>
      </c>
      <c r="Z2" s="14">
        <f t="shared" si="0"/>
        <v>234.49024420760284</v>
      </c>
      <c r="AA2" s="14">
        <f t="shared" si="0"/>
        <v>264.9306400996052</v>
      </c>
      <c r="AB2" s="14">
        <f t="shared" si="0"/>
        <v>269.61242712507794</v>
      </c>
      <c r="AC2" s="14">
        <f t="shared" si="0"/>
        <v>305.1187015858314</v>
      </c>
      <c r="AD2" s="14">
        <f t="shared" si="0"/>
        <v>327.2776119830891</v>
      </c>
      <c r="AE2" s="14">
        <f t="shared" si="0"/>
        <v>365.83045434197464</v>
      </c>
      <c r="AF2" s="14">
        <f t="shared" si="0"/>
        <v>204.86971608582007</v>
      </c>
      <c r="AG2" s="14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15">
      <c r="A3" s="3" t="s">
        <v>1</v>
      </c>
      <c r="B3" s="3">
        <v>527</v>
      </c>
      <c r="C3" s="4">
        <v>313</v>
      </c>
      <c r="D3" s="4">
        <v>310</v>
      </c>
      <c r="E3" s="4">
        <v>292</v>
      </c>
      <c r="F3" s="4">
        <v>255</v>
      </c>
      <c r="G3" s="4">
        <v>160</v>
      </c>
      <c r="H3" s="4">
        <v>72</v>
      </c>
      <c r="I3" s="4">
        <v>76</v>
      </c>
      <c r="J3" s="4">
        <v>94</v>
      </c>
      <c r="K3" s="4">
        <v>101</v>
      </c>
      <c r="L3" s="4">
        <v>92</v>
      </c>
      <c r="M3" s="4">
        <v>162</v>
      </c>
      <c r="N3" s="4">
        <v>140</v>
      </c>
      <c r="O3" s="4">
        <v>418</v>
      </c>
      <c r="P3" s="4">
        <v>315</v>
      </c>
      <c r="Q3" s="4">
        <v>215</v>
      </c>
      <c r="R3" s="4">
        <v>168</v>
      </c>
      <c r="S3" s="4">
        <v>111</v>
      </c>
      <c r="T3" s="4">
        <v>108</v>
      </c>
      <c r="U3" s="4">
        <v>84</v>
      </c>
      <c r="V3" s="4">
        <v>68</v>
      </c>
      <c r="W3" s="4">
        <v>76</v>
      </c>
      <c r="X3" s="4">
        <v>418</v>
      </c>
      <c r="Y3" s="4">
        <v>421</v>
      </c>
      <c r="Z3" s="4">
        <v>199</v>
      </c>
      <c r="AA3" s="4">
        <v>172</v>
      </c>
      <c r="AB3" s="4">
        <v>158</v>
      </c>
      <c r="AC3" s="4">
        <v>130</v>
      </c>
      <c r="AD3" s="4">
        <v>119</v>
      </c>
      <c r="AE3" s="4">
        <v>109</v>
      </c>
      <c r="AF3" s="4">
        <v>250</v>
      </c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ht="15">
      <c r="A4" s="3" t="s">
        <v>2</v>
      </c>
      <c r="B4" s="3">
        <v>936.1</v>
      </c>
      <c r="C4" s="4">
        <v>1701</v>
      </c>
      <c r="D4" s="4">
        <v>1631</v>
      </c>
      <c r="E4" s="4">
        <v>1711</v>
      </c>
      <c r="F4" s="4">
        <v>1990</v>
      </c>
      <c r="G4" s="4">
        <v>2839</v>
      </c>
      <c r="H4" s="4">
        <v>5032</v>
      </c>
      <c r="I4" s="4">
        <v>4762</v>
      </c>
      <c r="J4" s="4">
        <v>4164</v>
      </c>
      <c r="K4" s="4">
        <v>3984</v>
      </c>
      <c r="L4" s="4">
        <v>4297</v>
      </c>
      <c r="M4" s="4">
        <v>2825</v>
      </c>
      <c r="N4" s="4">
        <v>3132</v>
      </c>
      <c r="O4" s="4">
        <v>1182</v>
      </c>
      <c r="P4" s="4">
        <v>1594</v>
      </c>
      <c r="Q4" s="4">
        <v>2153</v>
      </c>
      <c r="R4" s="4">
        <v>3115</v>
      </c>
      <c r="S4" s="4">
        <v>4352</v>
      </c>
      <c r="T4" s="4">
        <v>4288</v>
      </c>
      <c r="U4" s="4">
        <v>5182</v>
      </c>
      <c r="V4" s="4">
        <v>5965</v>
      </c>
      <c r="W4" s="4">
        <v>5257</v>
      </c>
      <c r="X4" s="4">
        <v>1350</v>
      </c>
      <c r="Y4" s="4">
        <v>1287</v>
      </c>
      <c r="Z4" s="4">
        <v>2455</v>
      </c>
      <c r="AA4" s="4">
        <v>2715</v>
      </c>
      <c r="AB4" s="4">
        <v>3018</v>
      </c>
      <c r="AC4" s="4">
        <v>3378</v>
      </c>
      <c r="AD4" s="4">
        <v>3808</v>
      </c>
      <c r="AE4" s="4">
        <v>4305</v>
      </c>
      <c r="AF4" s="4">
        <v>2048</v>
      </c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46" ht="15">
      <c r="A5" s="3" t="s">
        <v>3</v>
      </c>
      <c r="B5" s="3">
        <v>1210</v>
      </c>
      <c r="C5" s="4">
        <v>749.0598</v>
      </c>
      <c r="D5" s="4">
        <v>836.9056</v>
      </c>
      <c r="E5" s="4">
        <v>795.9045</v>
      </c>
      <c r="F5" s="4">
        <v>669.0476</v>
      </c>
      <c r="G5" s="4">
        <v>444.9857</v>
      </c>
      <c r="H5" s="4">
        <v>193.7789</v>
      </c>
      <c r="I5" s="4">
        <v>206.6631</v>
      </c>
      <c r="J5" s="4">
        <v>238.9673</v>
      </c>
      <c r="K5" s="4">
        <v>255.0247</v>
      </c>
      <c r="L5" s="4">
        <v>235.5557</v>
      </c>
      <c r="M5" s="4">
        <v>366.1028</v>
      </c>
      <c r="N5" s="4">
        <v>318.8383</v>
      </c>
      <c r="O5" s="4">
        <v>929.3364</v>
      </c>
      <c r="P5" s="4">
        <v>748.419</v>
      </c>
      <c r="Q5" s="4">
        <v>599.7818</v>
      </c>
      <c r="R5" s="4">
        <v>398.7669</v>
      </c>
      <c r="S5" s="4">
        <v>277.8196</v>
      </c>
      <c r="T5" s="4">
        <v>277.7646</v>
      </c>
      <c r="U5" s="4">
        <v>224.0909</v>
      </c>
      <c r="V5" s="4">
        <v>167.408</v>
      </c>
      <c r="W5" s="4">
        <v>196.5325</v>
      </c>
      <c r="X5" s="4">
        <v>873.4725</v>
      </c>
      <c r="Y5" s="4">
        <v>958.949</v>
      </c>
      <c r="Z5" s="4">
        <v>469.642</v>
      </c>
      <c r="AA5" s="4">
        <v>410.4285</v>
      </c>
      <c r="AB5" s="4">
        <v>396.9126</v>
      </c>
      <c r="AC5" s="4">
        <v>345.8861</v>
      </c>
      <c r="AD5" s="4">
        <v>306.7577</v>
      </c>
      <c r="AE5" s="4">
        <v>276.4649</v>
      </c>
      <c r="AF5" s="4">
        <v>579.1825</v>
      </c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6" ht="15">
      <c r="A6" s="3" t="s">
        <v>4</v>
      </c>
      <c r="B6" s="3">
        <v>1106.7</v>
      </c>
      <c r="C6" s="4">
        <v>899</v>
      </c>
      <c r="D6" s="4">
        <v>823</v>
      </c>
      <c r="E6" s="4">
        <v>914</v>
      </c>
      <c r="F6" s="4">
        <v>1187</v>
      </c>
      <c r="G6" s="4">
        <v>1000</v>
      </c>
      <c r="H6" s="4">
        <v>951</v>
      </c>
      <c r="I6" s="4">
        <v>1011</v>
      </c>
      <c r="J6" s="4">
        <v>856</v>
      </c>
      <c r="K6" s="4">
        <v>967</v>
      </c>
      <c r="L6" s="4">
        <v>803</v>
      </c>
      <c r="M6" s="4">
        <v>850</v>
      </c>
      <c r="N6" s="4">
        <v>714</v>
      </c>
      <c r="O6" s="4">
        <v>859</v>
      </c>
      <c r="P6" s="4">
        <v>806</v>
      </c>
      <c r="Q6" s="4">
        <v>779</v>
      </c>
      <c r="R6" s="4">
        <v>679</v>
      </c>
      <c r="S6" s="4">
        <v>705</v>
      </c>
      <c r="T6" s="4">
        <v>835</v>
      </c>
      <c r="U6" s="4">
        <v>968</v>
      </c>
      <c r="V6" s="4">
        <v>1030</v>
      </c>
      <c r="W6" s="4">
        <v>978</v>
      </c>
      <c r="X6" s="4">
        <v>580</v>
      </c>
      <c r="Y6" s="4">
        <v>734</v>
      </c>
      <c r="Z6" s="4">
        <v>531</v>
      </c>
      <c r="AA6" s="4">
        <v>485</v>
      </c>
      <c r="AB6" s="4">
        <v>558</v>
      </c>
      <c r="AC6" s="4">
        <v>534</v>
      </c>
      <c r="AD6" s="4">
        <v>509</v>
      </c>
      <c r="AE6" s="4">
        <v>449</v>
      </c>
      <c r="AF6" s="4">
        <v>532</v>
      </c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15">
      <c r="A7" s="3" t="s">
        <v>5</v>
      </c>
      <c r="B7" s="3">
        <v>1002</v>
      </c>
      <c r="C7" s="4">
        <v>673.6326</v>
      </c>
      <c r="D7" s="4">
        <v>674.088</v>
      </c>
      <c r="E7" s="4">
        <v>633.7233</v>
      </c>
      <c r="F7" s="4">
        <v>866.7719</v>
      </c>
      <c r="G7" s="4">
        <v>554.3426</v>
      </c>
      <c r="H7" s="4">
        <v>392.9166</v>
      </c>
      <c r="I7" s="4">
        <v>419.522</v>
      </c>
      <c r="J7" s="4">
        <v>407.3044</v>
      </c>
      <c r="K7" s="4">
        <v>434.0045</v>
      </c>
      <c r="L7" s="4">
        <v>394.6234</v>
      </c>
      <c r="M7" s="4">
        <v>474.3386</v>
      </c>
      <c r="N7" s="4">
        <v>411.7122</v>
      </c>
      <c r="O7" s="4">
        <v>803.7939</v>
      </c>
      <c r="P7" s="4">
        <v>685.9659</v>
      </c>
      <c r="Q7" s="4">
        <v>614.7793</v>
      </c>
      <c r="R7" s="4">
        <v>489.8988</v>
      </c>
      <c r="S7" s="4">
        <v>478.735</v>
      </c>
      <c r="T7" s="4">
        <v>470.6223</v>
      </c>
      <c r="U7" s="4">
        <v>487.602</v>
      </c>
      <c r="V7" s="4">
        <v>478.8232</v>
      </c>
      <c r="W7" s="4">
        <v>468.1009</v>
      </c>
      <c r="X7" s="4">
        <v>884.074</v>
      </c>
      <c r="Y7" s="4">
        <v>767.2064</v>
      </c>
      <c r="Z7" s="4">
        <v>527.0896</v>
      </c>
      <c r="AA7" s="4">
        <v>458.9576</v>
      </c>
      <c r="AB7" s="4">
        <v>457.3039</v>
      </c>
      <c r="AC7" s="4">
        <v>401.8548</v>
      </c>
      <c r="AD7" s="4">
        <v>412.3126</v>
      </c>
      <c r="AE7" s="4">
        <v>366.8026</v>
      </c>
      <c r="AF7" s="4">
        <v>556.4747</v>
      </c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1:46" ht="15">
      <c r="A8" s="1" t="s">
        <v>6</v>
      </c>
      <c r="B8" s="1">
        <v>100</v>
      </c>
      <c r="C8" s="14">
        <f aca="true" t="shared" si="1" ref="C8:AF8">100*(($B$9/C9)*($B$10/C10)*($B$11/C11)*($B$12/C12))^(1/4)</f>
        <v>123.31290676505525</v>
      </c>
      <c r="D8" s="14">
        <f t="shared" si="1"/>
        <v>122.94906247053177</v>
      </c>
      <c r="E8" s="14">
        <f t="shared" si="1"/>
        <v>126.46932942416784</v>
      </c>
      <c r="F8" s="14">
        <f t="shared" si="1"/>
        <v>107.60323767037514</v>
      </c>
      <c r="G8" s="14">
        <f t="shared" si="1"/>
        <v>188.57150689813508</v>
      </c>
      <c r="H8" s="14">
        <f t="shared" si="1"/>
        <v>291.1768782478274</v>
      </c>
      <c r="I8" s="14">
        <f t="shared" si="1"/>
        <v>274.7357623294121</v>
      </c>
      <c r="J8" s="14">
        <f t="shared" si="1"/>
        <v>272.6044903469855</v>
      </c>
      <c r="K8" s="14">
        <f t="shared" si="1"/>
        <v>253.95346557233708</v>
      </c>
      <c r="L8" s="14">
        <f t="shared" si="1"/>
        <v>276.9040469266461</v>
      </c>
      <c r="M8" s="14">
        <f t="shared" si="1"/>
        <v>202.32580507503113</v>
      </c>
      <c r="N8" s="14">
        <f t="shared" si="1"/>
        <v>231.61079335173716</v>
      </c>
      <c r="O8" s="14">
        <f t="shared" si="1"/>
        <v>116.43908013315347</v>
      </c>
      <c r="P8" s="14">
        <f t="shared" si="1"/>
        <v>125.53127746196597</v>
      </c>
      <c r="Q8" s="14">
        <f t="shared" si="1"/>
        <v>146.0803247840556</v>
      </c>
      <c r="R8" s="14">
        <f t="shared" si="1"/>
        <v>235.36959490447126</v>
      </c>
      <c r="S8" s="14">
        <f t="shared" si="1"/>
        <v>284.307719219198</v>
      </c>
      <c r="T8" s="14">
        <f t="shared" si="1"/>
        <v>276.88201820021067</v>
      </c>
      <c r="U8" s="14">
        <f t="shared" si="1"/>
        <v>300.5883670663013</v>
      </c>
      <c r="V8" s="14">
        <f t="shared" si="1"/>
        <v>346.72058352577267</v>
      </c>
      <c r="W8" s="14">
        <f t="shared" si="1"/>
        <v>323.302744801657</v>
      </c>
      <c r="X8" s="14">
        <f t="shared" si="1"/>
        <v>125.83201885359176</v>
      </c>
      <c r="Y8" s="14">
        <f t="shared" si="1"/>
        <v>125.95908702566163</v>
      </c>
      <c r="Z8" s="14">
        <f t="shared" si="1"/>
        <v>211.84002686238733</v>
      </c>
      <c r="AA8" s="14">
        <f t="shared" si="1"/>
        <v>235.2562292920337</v>
      </c>
      <c r="AB8" s="14">
        <f t="shared" si="1"/>
        <v>236.89749272621995</v>
      </c>
      <c r="AC8" s="14">
        <f t="shared" si="1"/>
        <v>267.8236457793287</v>
      </c>
      <c r="AD8" s="14">
        <f t="shared" si="1"/>
        <v>292.7203585192218</v>
      </c>
      <c r="AE8" s="14">
        <f t="shared" si="1"/>
        <v>329.11744896423244</v>
      </c>
      <c r="AF8" s="14">
        <f t="shared" si="1"/>
        <v>201.4617579198802</v>
      </c>
      <c r="AG8" s="14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5">
      <c r="A9" s="3" t="s">
        <v>7</v>
      </c>
      <c r="B9" s="3">
        <v>1868.3</v>
      </c>
      <c r="C9" s="4">
        <v>1410.3786</v>
      </c>
      <c r="D9" s="4">
        <v>1534.5277</v>
      </c>
      <c r="E9" s="4">
        <v>1481.066</v>
      </c>
      <c r="F9" s="4">
        <v>2542.1562</v>
      </c>
      <c r="G9" s="4">
        <v>983.2215</v>
      </c>
      <c r="H9" s="4">
        <v>666.2261</v>
      </c>
      <c r="I9" s="4">
        <v>716.8873</v>
      </c>
      <c r="J9" s="4">
        <v>708.3698</v>
      </c>
      <c r="K9" s="4">
        <v>761.291</v>
      </c>
      <c r="L9" s="4">
        <v>683.0638</v>
      </c>
      <c r="M9" s="4">
        <v>882.6551</v>
      </c>
      <c r="N9" s="4">
        <v>771.2101</v>
      </c>
      <c r="O9" s="4">
        <v>2022.9921</v>
      </c>
      <c r="P9" s="4">
        <v>1927.4536</v>
      </c>
      <c r="Q9" s="4">
        <v>1860.7359</v>
      </c>
      <c r="R9" s="4">
        <v>845.7457</v>
      </c>
      <c r="S9" s="4">
        <v>757.7403</v>
      </c>
      <c r="T9" s="4">
        <v>776.3762</v>
      </c>
      <c r="U9" s="4">
        <v>754.0565</v>
      </c>
      <c r="V9" s="4">
        <v>621.7471</v>
      </c>
      <c r="W9" s="4">
        <v>691.5762</v>
      </c>
      <c r="X9" s="4">
        <v>2102.4928</v>
      </c>
      <c r="Y9" s="4">
        <v>1493.9465</v>
      </c>
      <c r="Z9" s="4">
        <v>912.3038</v>
      </c>
      <c r="AA9" s="4">
        <v>854.7937</v>
      </c>
      <c r="AB9" s="4">
        <v>847.8658</v>
      </c>
      <c r="AC9" s="4">
        <v>758.5014</v>
      </c>
      <c r="AD9" s="4">
        <v>664.8568</v>
      </c>
      <c r="AE9" s="4">
        <v>587.319</v>
      </c>
      <c r="AF9" s="4">
        <v>880.1789</v>
      </c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ht="15">
      <c r="A10" s="3" t="s">
        <v>8</v>
      </c>
      <c r="B10" s="3">
        <v>1215.1</v>
      </c>
      <c r="C10" s="4">
        <v>945.8891</v>
      </c>
      <c r="D10" s="4">
        <v>905.5234</v>
      </c>
      <c r="E10" s="4">
        <v>871.2156</v>
      </c>
      <c r="F10" s="4">
        <v>730.5976</v>
      </c>
      <c r="G10" s="4">
        <v>469.5121</v>
      </c>
      <c r="H10" s="4">
        <v>270.4633</v>
      </c>
      <c r="I10" s="4">
        <v>290.6374</v>
      </c>
      <c r="J10" s="4">
        <v>301.8965</v>
      </c>
      <c r="K10" s="4">
        <v>314.9914</v>
      </c>
      <c r="L10" s="4">
        <v>299.7292</v>
      </c>
      <c r="M10" s="4">
        <v>453.7353</v>
      </c>
      <c r="N10" s="4">
        <v>413.2674</v>
      </c>
      <c r="O10" s="4">
        <v>979.8714</v>
      </c>
      <c r="P10" s="4">
        <v>755.0879</v>
      </c>
      <c r="Q10" s="4">
        <v>618.9879</v>
      </c>
      <c r="R10" s="4">
        <v>384.1393</v>
      </c>
      <c r="S10" s="4">
        <v>266.9929</v>
      </c>
      <c r="T10" s="4">
        <v>275.1367</v>
      </c>
      <c r="U10" s="4">
        <v>232.5717</v>
      </c>
      <c r="V10" s="4">
        <v>196.2684</v>
      </c>
      <c r="W10" s="4">
        <v>218.9909</v>
      </c>
      <c r="X10" s="4">
        <v>935.1437</v>
      </c>
      <c r="Y10" s="4">
        <v>980.1164</v>
      </c>
      <c r="Z10" s="4">
        <v>500.3937</v>
      </c>
      <c r="AA10" s="4">
        <v>449.1795</v>
      </c>
      <c r="AB10" s="4">
        <v>419.7385</v>
      </c>
      <c r="AC10" s="4">
        <v>375.7626</v>
      </c>
      <c r="AD10" s="4">
        <v>339.3326</v>
      </c>
      <c r="AE10" s="4">
        <v>295.8316</v>
      </c>
      <c r="AF10" s="4">
        <v>604.0925</v>
      </c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15">
      <c r="A11" s="3" t="s">
        <v>9</v>
      </c>
      <c r="B11" s="3">
        <v>998.5</v>
      </c>
      <c r="C11" s="4">
        <v>800.817</v>
      </c>
      <c r="D11" s="4">
        <v>866.136</v>
      </c>
      <c r="E11" s="4">
        <v>835.654</v>
      </c>
      <c r="F11" s="4">
        <v>1050.729</v>
      </c>
      <c r="G11" s="4">
        <v>654.392</v>
      </c>
      <c r="H11" s="4">
        <v>439.894</v>
      </c>
      <c r="I11" s="4">
        <v>461.57</v>
      </c>
      <c r="J11" s="4">
        <v>468.68</v>
      </c>
      <c r="K11" s="4">
        <v>506.157</v>
      </c>
      <c r="L11" s="4">
        <v>456.004</v>
      </c>
      <c r="M11" s="4">
        <v>598.96</v>
      </c>
      <c r="N11" s="4">
        <v>513.487</v>
      </c>
      <c r="O11" s="4">
        <v>770.374</v>
      </c>
      <c r="P11" s="4">
        <v>778.008</v>
      </c>
      <c r="Q11" s="4">
        <v>662.048</v>
      </c>
      <c r="R11" s="4">
        <v>506.077</v>
      </c>
      <c r="S11" s="4">
        <v>443.537</v>
      </c>
      <c r="T11" s="4">
        <v>450.002</v>
      </c>
      <c r="U11" s="4">
        <v>405.934</v>
      </c>
      <c r="V11" s="4">
        <v>356.013</v>
      </c>
      <c r="W11" s="4">
        <v>383.459</v>
      </c>
      <c r="X11" s="4">
        <v>646.782</v>
      </c>
      <c r="Y11" s="4">
        <v>778.687</v>
      </c>
      <c r="Z11" s="4">
        <v>481.457</v>
      </c>
      <c r="AA11" s="4">
        <v>418.608</v>
      </c>
      <c r="AB11" s="4">
        <v>479.439</v>
      </c>
      <c r="AC11" s="4">
        <v>421.426</v>
      </c>
      <c r="AD11" s="4">
        <v>385.85</v>
      </c>
      <c r="AE11" s="4">
        <v>348.559</v>
      </c>
      <c r="AF11" s="4">
        <v>504.671</v>
      </c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ht="15">
      <c r="A12" s="3" t="s">
        <v>10</v>
      </c>
      <c r="B12" s="3">
        <v>592.1</v>
      </c>
      <c r="C12" s="4">
        <v>543.3234</v>
      </c>
      <c r="D12" s="4">
        <v>488.0231</v>
      </c>
      <c r="E12" s="4">
        <v>486.5577</v>
      </c>
      <c r="F12" s="4">
        <v>513.014</v>
      </c>
      <c r="G12" s="4">
        <v>351.3673</v>
      </c>
      <c r="H12" s="4">
        <v>235.5571</v>
      </c>
      <c r="I12" s="4">
        <v>244.9633</v>
      </c>
      <c r="J12" s="4">
        <v>242.4796</v>
      </c>
      <c r="K12" s="4">
        <v>265.8585</v>
      </c>
      <c r="L12" s="4">
        <v>244.5263</v>
      </c>
      <c r="M12" s="4">
        <v>333.8914</v>
      </c>
      <c r="N12" s="4">
        <v>284.9924</v>
      </c>
      <c r="O12" s="4">
        <v>478.1254</v>
      </c>
      <c r="P12" s="4">
        <v>477.3407</v>
      </c>
      <c r="Q12" s="4">
        <v>386.5258</v>
      </c>
      <c r="R12" s="4">
        <v>265.9838</v>
      </c>
      <c r="S12" s="4">
        <v>228.9271</v>
      </c>
      <c r="T12" s="4">
        <v>237.5678</v>
      </c>
      <c r="U12" s="4">
        <v>230.9388</v>
      </c>
      <c r="V12" s="4">
        <v>213.7732</v>
      </c>
      <c r="W12" s="4">
        <v>211.5335</v>
      </c>
      <c r="X12" s="4">
        <v>420.9847</v>
      </c>
      <c r="Y12" s="4">
        <v>467.6362</v>
      </c>
      <c r="Z12" s="4">
        <v>303.2221</v>
      </c>
      <c r="AA12" s="4">
        <v>272.6142</v>
      </c>
      <c r="AB12" s="4">
        <v>249.7587</v>
      </c>
      <c r="AC12" s="4">
        <v>217.1775</v>
      </c>
      <c r="AD12" s="4">
        <v>209.9993</v>
      </c>
      <c r="AE12" s="4">
        <v>188.8875</v>
      </c>
      <c r="AF12" s="4">
        <v>303.6327</v>
      </c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ht="15">
      <c r="A13" s="1" t="s">
        <v>11</v>
      </c>
      <c r="B13" s="1">
        <v>100</v>
      </c>
      <c r="C13" s="14">
        <f aca="true" t="shared" si="2" ref="C13:AF13">100*($B$14/C14)</f>
        <v>94.52703551553067</v>
      </c>
      <c r="D13" s="14">
        <f t="shared" si="2"/>
        <v>109.63886479017518</v>
      </c>
      <c r="E13" s="14">
        <f t="shared" si="2"/>
        <v>113.38298566147209</v>
      </c>
      <c r="F13" s="14">
        <f t="shared" si="2"/>
        <v>108.81122071461051</v>
      </c>
      <c r="G13" s="14">
        <f t="shared" si="2"/>
        <v>124.20238660718574</v>
      </c>
      <c r="H13" s="14">
        <f t="shared" si="2"/>
        <v>157.27091991661456</v>
      </c>
      <c r="I13" s="14">
        <f t="shared" si="2"/>
        <v>152.66199074890827</v>
      </c>
      <c r="J13" s="14">
        <f t="shared" si="2"/>
        <v>156.57134701097948</v>
      </c>
      <c r="K13" s="14">
        <f t="shared" si="2"/>
        <v>146.47044662022142</v>
      </c>
      <c r="L13" s="14">
        <f t="shared" si="2"/>
        <v>158.35609074319214</v>
      </c>
      <c r="M13" s="14">
        <f t="shared" si="2"/>
        <v>129.66144949799968</v>
      </c>
      <c r="N13" s="14">
        <f t="shared" si="2"/>
        <v>147.84850474698982</v>
      </c>
      <c r="O13" s="14">
        <f t="shared" si="2"/>
        <v>114.90503053377232</v>
      </c>
      <c r="P13" s="14">
        <f t="shared" si="2"/>
        <v>110.38855211759329</v>
      </c>
      <c r="Q13" s="14">
        <f t="shared" si="2"/>
        <v>123.5556025810151</v>
      </c>
      <c r="R13" s="14">
        <f t="shared" si="2"/>
        <v>146.36973408150521</v>
      </c>
      <c r="S13" s="14">
        <f t="shared" si="2"/>
        <v>146.5668140882289</v>
      </c>
      <c r="T13" s="14">
        <f t="shared" si="2"/>
        <v>141.8234720022706</v>
      </c>
      <c r="U13" s="14">
        <f t="shared" si="2"/>
        <v>139.75440030112827</v>
      </c>
      <c r="V13" s="14">
        <f t="shared" si="2"/>
        <v>139.97776596258882</v>
      </c>
      <c r="W13" s="14">
        <f t="shared" si="2"/>
        <v>146.53434797949689</v>
      </c>
      <c r="X13" s="14">
        <f t="shared" si="2"/>
        <v>137.35395075999992</v>
      </c>
      <c r="Y13" s="14">
        <f t="shared" si="2"/>
        <v>120.32841013595115</v>
      </c>
      <c r="Z13" s="14">
        <f t="shared" si="2"/>
        <v>139.90461322364837</v>
      </c>
      <c r="AA13" s="14">
        <f t="shared" si="2"/>
        <v>159.65954977771156</v>
      </c>
      <c r="AB13" s="14">
        <f t="shared" si="2"/>
        <v>158.8605727854968</v>
      </c>
      <c r="AC13" s="14">
        <f t="shared" si="2"/>
        <v>168.38153457183518</v>
      </c>
      <c r="AD13" s="14">
        <f t="shared" si="2"/>
        <v>176.40747636326623</v>
      </c>
      <c r="AE13" s="14">
        <f t="shared" si="2"/>
        <v>195.1471375275193</v>
      </c>
      <c r="AF13" s="14">
        <f t="shared" si="2"/>
        <v>163.1505176198052</v>
      </c>
      <c r="AG13" s="14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5">
      <c r="A14" s="3" t="s">
        <v>12</v>
      </c>
      <c r="B14" s="3">
        <v>651.6</v>
      </c>
      <c r="C14" s="4">
        <v>689.3266</v>
      </c>
      <c r="D14" s="4">
        <v>594.3148</v>
      </c>
      <c r="E14" s="4">
        <v>574.6894</v>
      </c>
      <c r="F14" s="4">
        <v>598.8353</v>
      </c>
      <c r="G14" s="4">
        <v>524.6276</v>
      </c>
      <c r="H14" s="4">
        <v>414.3169</v>
      </c>
      <c r="I14" s="4">
        <v>426.8253</v>
      </c>
      <c r="J14" s="4">
        <v>416.1681</v>
      </c>
      <c r="K14" s="4">
        <v>444.8679</v>
      </c>
      <c r="L14" s="4">
        <v>411.4777</v>
      </c>
      <c r="M14" s="4">
        <v>502.5395</v>
      </c>
      <c r="N14" s="4">
        <v>440.7214</v>
      </c>
      <c r="O14" s="4">
        <v>567.077</v>
      </c>
      <c r="P14" s="4">
        <v>590.2786</v>
      </c>
      <c r="Q14" s="4">
        <v>527.3739</v>
      </c>
      <c r="R14" s="4">
        <v>445.174</v>
      </c>
      <c r="S14" s="4">
        <v>444.5754</v>
      </c>
      <c r="T14" s="4">
        <v>459.4444</v>
      </c>
      <c r="U14" s="4">
        <v>466.2465</v>
      </c>
      <c r="V14" s="4">
        <v>465.5025</v>
      </c>
      <c r="W14" s="4">
        <v>444.6739</v>
      </c>
      <c r="X14" s="4">
        <v>474.3948</v>
      </c>
      <c r="Y14" s="4">
        <v>541.518</v>
      </c>
      <c r="Z14" s="4">
        <v>465.7459</v>
      </c>
      <c r="AA14" s="4">
        <v>408.1184</v>
      </c>
      <c r="AB14" s="4">
        <v>410.171</v>
      </c>
      <c r="AC14" s="4">
        <v>386.9783</v>
      </c>
      <c r="AD14" s="4">
        <v>369.3721</v>
      </c>
      <c r="AE14" s="4">
        <v>333.9019</v>
      </c>
      <c r="AF14" s="4">
        <v>399.3858</v>
      </c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46" ht="15">
      <c r="A15" s="1" t="s">
        <v>13</v>
      </c>
      <c r="B15" s="1">
        <v>100</v>
      </c>
      <c r="C15" s="14">
        <f aca="true" t="shared" si="3" ref="C15:AF15">100*($B$16/C16)</f>
        <v>116.59037046930246</v>
      </c>
      <c r="D15" s="14">
        <f t="shared" si="3"/>
        <v>111.92883304077503</v>
      </c>
      <c r="E15" s="14">
        <f t="shared" si="3"/>
        <v>115.30573992811306</v>
      </c>
      <c r="F15" s="14">
        <f t="shared" si="3"/>
        <v>143.5123642529885</v>
      </c>
      <c r="G15" s="14">
        <f t="shared" si="3"/>
        <v>153.39119506965673</v>
      </c>
      <c r="H15" s="14">
        <f t="shared" si="3"/>
        <v>242.76887442107932</v>
      </c>
      <c r="I15" s="14">
        <f t="shared" si="3"/>
        <v>230.83254443107103</v>
      </c>
      <c r="J15" s="14">
        <f t="shared" si="3"/>
        <v>259.3503642883129</v>
      </c>
      <c r="K15" s="14">
        <f t="shared" si="3"/>
        <v>233.95575377241906</v>
      </c>
      <c r="L15" s="14">
        <f t="shared" si="3"/>
        <v>271.25787083581037</v>
      </c>
      <c r="M15" s="14">
        <f t="shared" si="3"/>
        <v>200.0559728223827</v>
      </c>
      <c r="N15" s="14">
        <f t="shared" si="3"/>
        <v>240.57832655666806</v>
      </c>
      <c r="O15" s="14">
        <f t="shared" si="3"/>
        <v>133.98481710393443</v>
      </c>
      <c r="P15" s="14">
        <f t="shared" si="3"/>
        <v>129.5015021827529</v>
      </c>
      <c r="Q15" s="14">
        <f t="shared" si="3"/>
        <v>169.40078804248787</v>
      </c>
      <c r="R15" s="14">
        <f t="shared" si="3"/>
        <v>215.41163334048073</v>
      </c>
      <c r="S15" s="14">
        <f t="shared" si="3"/>
        <v>216.97784182775925</v>
      </c>
      <c r="T15" s="14">
        <f t="shared" si="3"/>
        <v>216.56424490769618</v>
      </c>
      <c r="U15" s="14">
        <f t="shared" si="3"/>
        <v>213.6892286775113</v>
      </c>
      <c r="V15" s="14">
        <f t="shared" si="3"/>
        <v>200.68676399981115</v>
      </c>
      <c r="W15" s="14">
        <f t="shared" si="3"/>
        <v>217.65208798655377</v>
      </c>
      <c r="X15" s="14">
        <f t="shared" si="3"/>
        <v>156.64906998414784</v>
      </c>
      <c r="Y15" s="14">
        <f t="shared" si="3"/>
        <v>136.18114879437752</v>
      </c>
      <c r="Z15" s="14">
        <f t="shared" si="3"/>
        <v>190.82071702097804</v>
      </c>
      <c r="AA15" s="14">
        <f t="shared" si="3"/>
        <v>217.17578446393634</v>
      </c>
      <c r="AB15" s="14">
        <f t="shared" si="3"/>
        <v>232.23031704834335</v>
      </c>
      <c r="AC15" s="14">
        <f t="shared" si="3"/>
        <v>257.34464521110846</v>
      </c>
      <c r="AD15" s="14">
        <f t="shared" si="3"/>
        <v>265.886651132459</v>
      </c>
      <c r="AE15" s="14">
        <f t="shared" si="3"/>
        <v>301.78734986382347</v>
      </c>
      <c r="AF15" s="14">
        <f t="shared" si="3"/>
        <v>197.03178715442428</v>
      </c>
      <c r="AG15" s="14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15">
      <c r="A16" s="3" t="s">
        <v>14</v>
      </c>
      <c r="B16" s="3">
        <v>1045.8</v>
      </c>
      <c r="C16" s="4">
        <v>896.9866</v>
      </c>
      <c r="D16" s="4">
        <v>934.3437</v>
      </c>
      <c r="E16" s="4">
        <v>906.98</v>
      </c>
      <c r="F16" s="4">
        <v>728.7177</v>
      </c>
      <c r="G16" s="4">
        <v>681.7862</v>
      </c>
      <c r="H16" s="4">
        <v>430.7801</v>
      </c>
      <c r="I16" s="4">
        <v>453.0557</v>
      </c>
      <c r="J16" s="4">
        <v>403.2383</v>
      </c>
      <c r="K16" s="4">
        <v>447.0076</v>
      </c>
      <c r="L16" s="4">
        <v>385.5372</v>
      </c>
      <c r="M16" s="4">
        <v>522.7537</v>
      </c>
      <c r="N16" s="4">
        <v>434.7025</v>
      </c>
      <c r="O16" s="4">
        <v>780.5362</v>
      </c>
      <c r="P16" s="4">
        <v>807.5582</v>
      </c>
      <c r="Q16" s="4">
        <v>617.3525</v>
      </c>
      <c r="R16" s="4">
        <v>485.4891</v>
      </c>
      <c r="S16" s="4">
        <v>481.9847</v>
      </c>
      <c r="T16" s="4">
        <v>482.9052</v>
      </c>
      <c r="U16" s="4">
        <v>489.4023</v>
      </c>
      <c r="V16" s="4">
        <v>521.1106</v>
      </c>
      <c r="W16" s="4">
        <v>480.4916</v>
      </c>
      <c r="X16" s="4">
        <v>667.6069</v>
      </c>
      <c r="Y16" s="4">
        <v>767.9477</v>
      </c>
      <c r="Z16" s="4">
        <v>548.0537</v>
      </c>
      <c r="AA16" s="4">
        <v>481.5454</v>
      </c>
      <c r="AB16" s="4">
        <v>450.3288</v>
      </c>
      <c r="AC16" s="4">
        <v>406.3811</v>
      </c>
      <c r="AD16" s="4">
        <v>393.3255</v>
      </c>
      <c r="AE16" s="4">
        <v>346.5354</v>
      </c>
      <c r="AF16" s="4">
        <v>530.7773</v>
      </c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7" spans="1:46" ht="15">
      <c r="A17" s="1" t="s">
        <v>15</v>
      </c>
      <c r="B17" s="1">
        <v>100</v>
      </c>
      <c r="C17" s="14">
        <f aca="true" t="shared" si="4" ref="C17:AF17">100*($B$18/C18)</f>
        <v>136.09785287202516</v>
      </c>
      <c r="D17" s="14">
        <f t="shared" si="4"/>
        <v>139.40801906200147</v>
      </c>
      <c r="E17" s="14">
        <f t="shared" si="4"/>
        <v>145.22920673228</v>
      </c>
      <c r="F17" s="14">
        <f t="shared" si="4"/>
        <v>180.3819839083159</v>
      </c>
      <c r="G17" s="14">
        <f t="shared" si="4"/>
        <v>252.17053485296236</v>
      </c>
      <c r="H17" s="14">
        <f t="shared" si="4"/>
        <v>493.3739966197433</v>
      </c>
      <c r="I17" s="14">
        <f t="shared" si="4"/>
        <v>468.8179652147944</v>
      </c>
      <c r="J17" s="14">
        <f t="shared" si="4"/>
        <v>404.54218877141585</v>
      </c>
      <c r="K17" s="14">
        <f t="shared" si="4"/>
        <v>376.0886519790062</v>
      </c>
      <c r="L17" s="14">
        <f t="shared" si="4"/>
        <v>427.5471508204584</v>
      </c>
      <c r="M17" s="14">
        <f t="shared" si="4"/>
        <v>261.5352576871537</v>
      </c>
      <c r="N17" s="14">
        <f t="shared" si="4"/>
        <v>309.46849308610854</v>
      </c>
      <c r="O17" s="14">
        <f t="shared" si="4"/>
        <v>131.5651631298708</v>
      </c>
      <c r="P17" s="14">
        <f t="shared" si="4"/>
        <v>138.24503232019055</v>
      </c>
      <c r="Q17" s="14">
        <f t="shared" si="4"/>
        <v>227.77974483306275</v>
      </c>
      <c r="R17" s="14">
        <f t="shared" si="4"/>
        <v>275.2769208630077</v>
      </c>
      <c r="S17" s="14">
        <f t="shared" si="4"/>
        <v>373.8185921850755</v>
      </c>
      <c r="T17" s="14">
        <f t="shared" si="4"/>
        <v>379.4302438152936</v>
      </c>
      <c r="U17" s="14">
        <f t="shared" si="4"/>
        <v>447.6278513320745</v>
      </c>
      <c r="V17" s="14">
        <f t="shared" si="4"/>
        <v>529.9683963800323</v>
      </c>
      <c r="W17" s="14">
        <f t="shared" si="4"/>
        <v>473.5354581908437</v>
      </c>
      <c r="X17" s="14">
        <f t="shared" si="4"/>
        <v>136.39855861879755</v>
      </c>
      <c r="Y17" s="14">
        <f t="shared" si="4"/>
        <v>127.29158454335992</v>
      </c>
      <c r="Z17" s="14">
        <f t="shared" si="4"/>
        <v>194.77647065170044</v>
      </c>
      <c r="AA17" s="14">
        <f t="shared" si="4"/>
        <v>222.5461560804757</v>
      </c>
      <c r="AB17" s="14">
        <f t="shared" si="4"/>
        <v>298.3708651205647</v>
      </c>
      <c r="AC17" s="14">
        <f t="shared" si="4"/>
        <v>346.9244609068919</v>
      </c>
      <c r="AD17" s="14">
        <f t="shared" si="4"/>
        <v>363.5418554541976</v>
      </c>
      <c r="AE17" s="14">
        <f t="shared" si="4"/>
        <v>408.83514184675727</v>
      </c>
      <c r="AF17" s="14">
        <f t="shared" si="4"/>
        <v>189.42020759825212</v>
      </c>
      <c r="AG17" s="14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15">
      <c r="A18" s="3" t="s">
        <v>16</v>
      </c>
      <c r="B18" s="3">
        <v>577.7</v>
      </c>
      <c r="C18" s="4">
        <v>424.474</v>
      </c>
      <c r="D18" s="4">
        <v>414.3951</v>
      </c>
      <c r="E18" s="4">
        <v>397.785</v>
      </c>
      <c r="F18" s="4">
        <v>320.2648</v>
      </c>
      <c r="G18" s="4">
        <v>229.091</v>
      </c>
      <c r="H18" s="4">
        <v>117.0917</v>
      </c>
      <c r="I18" s="4">
        <v>123.2248</v>
      </c>
      <c r="J18" s="4">
        <v>142.8034</v>
      </c>
      <c r="K18" s="4">
        <v>153.6074</v>
      </c>
      <c r="L18" s="4">
        <v>135.1196</v>
      </c>
      <c r="M18" s="4">
        <v>220.888</v>
      </c>
      <c r="N18" s="4">
        <v>186.6749</v>
      </c>
      <c r="O18" s="4">
        <v>439.098</v>
      </c>
      <c r="P18" s="4">
        <v>417.8812</v>
      </c>
      <c r="Q18" s="4">
        <v>253.6222</v>
      </c>
      <c r="R18" s="4">
        <v>209.8614</v>
      </c>
      <c r="S18" s="4">
        <v>154.5402</v>
      </c>
      <c r="T18" s="4">
        <v>152.2546</v>
      </c>
      <c r="U18" s="4">
        <v>129.0581</v>
      </c>
      <c r="V18" s="4">
        <v>109.0065</v>
      </c>
      <c r="W18" s="4">
        <v>121.9972</v>
      </c>
      <c r="X18" s="4">
        <v>423.5382</v>
      </c>
      <c r="Y18" s="4">
        <v>453.8399</v>
      </c>
      <c r="Z18" s="4">
        <v>296.5964</v>
      </c>
      <c r="AA18" s="4">
        <v>259.5866</v>
      </c>
      <c r="AB18" s="4">
        <v>193.6181</v>
      </c>
      <c r="AC18" s="4">
        <v>166.5204</v>
      </c>
      <c r="AD18" s="4">
        <v>158.9088</v>
      </c>
      <c r="AE18" s="4">
        <v>141.3039</v>
      </c>
      <c r="AF18" s="4">
        <v>304.9833</v>
      </c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1:46" ht="15">
      <c r="A19" s="1" t="s">
        <v>17</v>
      </c>
      <c r="B19" s="1">
        <v>100</v>
      </c>
      <c r="C19" s="14">
        <f aca="true" t="shared" si="5" ref="C19:AF19">100*(($B$20/C20)*($B$21/C21))^(1/2)</f>
        <v>97.10601115279076</v>
      </c>
      <c r="D19" s="14">
        <f t="shared" si="5"/>
        <v>112.67797433659976</v>
      </c>
      <c r="E19" s="14">
        <f t="shared" si="5"/>
        <v>114.77789446071208</v>
      </c>
      <c r="F19" s="14">
        <f t="shared" si="5"/>
        <v>131.15279476790568</v>
      </c>
      <c r="G19" s="14">
        <f t="shared" si="5"/>
        <v>176.12939177591</v>
      </c>
      <c r="H19" s="14">
        <f t="shared" si="5"/>
        <v>230.67516704362689</v>
      </c>
      <c r="I19" s="14">
        <f t="shared" si="5"/>
        <v>204.7283052615334</v>
      </c>
      <c r="J19" s="14">
        <f t="shared" si="5"/>
        <v>201.0477135213191</v>
      </c>
      <c r="K19" s="14">
        <f t="shared" si="5"/>
        <v>183.55944068350985</v>
      </c>
      <c r="L19" s="14">
        <f t="shared" si="5"/>
        <v>215.19540187639473</v>
      </c>
      <c r="M19" s="14">
        <f t="shared" si="5"/>
        <v>165.07889410830515</v>
      </c>
      <c r="N19" s="14">
        <f t="shared" si="5"/>
        <v>191.96496852756766</v>
      </c>
      <c r="O19" s="14">
        <f t="shared" si="5"/>
        <v>111.29925446126418</v>
      </c>
      <c r="P19" s="14">
        <f t="shared" si="5"/>
        <v>129.13603506803383</v>
      </c>
      <c r="Q19" s="14">
        <f t="shared" si="5"/>
        <v>168.35330838339294</v>
      </c>
      <c r="R19" s="14">
        <f t="shared" si="5"/>
        <v>200.68301023268518</v>
      </c>
      <c r="S19" s="14">
        <f t="shared" si="5"/>
        <v>217.66368017001642</v>
      </c>
      <c r="T19" s="14">
        <f t="shared" si="5"/>
        <v>210.95373303602094</v>
      </c>
      <c r="U19" s="14">
        <f t="shared" si="5"/>
        <v>239.27438174703292</v>
      </c>
      <c r="V19" s="14">
        <f t="shared" si="5"/>
        <v>276.00261599644966</v>
      </c>
      <c r="W19" s="14">
        <f t="shared" si="5"/>
        <v>256.30789600555573</v>
      </c>
      <c r="X19" s="14">
        <f t="shared" si="5"/>
        <v>102.02817672880269</v>
      </c>
      <c r="Y19" s="14">
        <f t="shared" si="5"/>
        <v>115.25118101858747</v>
      </c>
      <c r="Z19" s="14">
        <f t="shared" si="5"/>
        <v>150.4248782902123</v>
      </c>
      <c r="AA19" s="14">
        <f t="shared" si="5"/>
        <v>165.30958936436318</v>
      </c>
      <c r="AB19" s="14">
        <f t="shared" si="5"/>
        <v>213.34756058953687</v>
      </c>
      <c r="AC19" s="14">
        <f t="shared" si="5"/>
        <v>234.47644879890115</v>
      </c>
      <c r="AD19" s="14">
        <f t="shared" si="5"/>
        <v>229.6874289487835</v>
      </c>
      <c r="AE19" s="14">
        <f t="shared" si="5"/>
        <v>258.10659481530354</v>
      </c>
      <c r="AF19" s="14">
        <f t="shared" si="5"/>
        <v>157.7130579576009</v>
      </c>
      <c r="AG19" s="14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15">
      <c r="A20" s="3" t="s">
        <v>18</v>
      </c>
      <c r="B20" s="3">
        <v>316.9</v>
      </c>
      <c r="C20" s="4">
        <v>368.492</v>
      </c>
      <c r="D20" s="4">
        <v>281.251</v>
      </c>
      <c r="E20" s="4">
        <v>275.832</v>
      </c>
      <c r="F20" s="4">
        <v>210.086</v>
      </c>
      <c r="G20" s="4">
        <v>138.831</v>
      </c>
      <c r="H20" s="4">
        <v>91.508</v>
      </c>
      <c r="I20" s="4">
        <v>111.359</v>
      </c>
      <c r="J20" s="4">
        <v>115.894</v>
      </c>
      <c r="K20" s="4">
        <v>125.678</v>
      </c>
      <c r="L20" s="4">
        <v>112.458</v>
      </c>
      <c r="M20" s="4">
        <v>149.26</v>
      </c>
      <c r="N20" s="4">
        <v>137.824</v>
      </c>
      <c r="O20" s="4">
        <v>314.266</v>
      </c>
      <c r="P20" s="4">
        <v>239.169</v>
      </c>
      <c r="Q20" s="4">
        <v>156.035</v>
      </c>
      <c r="R20" s="4">
        <v>124.018</v>
      </c>
      <c r="S20" s="4">
        <v>88.919</v>
      </c>
      <c r="T20" s="4">
        <v>94.366</v>
      </c>
      <c r="U20" s="4">
        <v>76.925</v>
      </c>
      <c r="V20" s="4">
        <v>60.684</v>
      </c>
      <c r="W20" s="4">
        <v>70.307</v>
      </c>
      <c r="X20" s="4">
        <v>386.079</v>
      </c>
      <c r="Y20" s="4">
        <v>303.489</v>
      </c>
      <c r="Z20" s="4">
        <v>195.222</v>
      </c>
      <c r="AA20" s="4">
        <v>177.207</v>
      </c>
      <c r="AB20" s="4">
        <v>118.679</v>
      </c>
      <c r="AC20" s="4">
        <v>110.608</v>
      </c>
      <c r="AD20" s="4">
        <v>111.423</v>
      </c>
      <c r="AE20" s="4">
        <v>98.277</v>
      </c>
      <c r="AF20" s="4">
        <v>203.024</v>
      </c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ht="15">
      <c r="A21" s="3" t="s">
        <v>19</v>
      </c>
      <c r="B21" s="3">
        <v>13.4</v>
      </c>
      <c r="C21" s="4">
        <v>12.221</v>
      </c>
      <c r="D21" s="4">
        <v>11.892</v>
      </c>
      <c r="E21" s="4">
        <v>11.686</v>
      </c>
      <c r="F21" s="4">
        <v>11.751</v>
      </c>
      <c r="G21" s="4">
        <v>9.86</v>
      </c>
      <c r="H21" s="4">
        <v>8.721</v>
      </c>
      <c r="I21" s="4">
        <v>9.098</v>
      </c>
      <c r="J21" s="4">
        <v>9.065</v>
      </c>
      <c r="K21" s="4">
        <v>10.028</v>
      </c>
      <c r="L21" s="4">
        <v>8.154</v>
      </c>
      <c r="M21" s="4">
        <v>10.44</v>
      </c>
      <c r="N21" s="4">
        <v>8.361</v>
      </c>
      <c r="O21" s="4">
        <v>10.908</v>
      </c>
      <c r="P21" s="4">
        <v>10.647</v>
      </c>
      <c r="Q21" s="4">
        <v>9.602</v>
      </c>
      <c r="R21" s="4">
        <v>8.502</v>
      </c>
      <c r="S21" s="4">
        <v>10.08</v>
      </c>
      <c r="T21" s="4">
        <v>10.112</v>
      </c>
      <c r="U21" s="4">
        <v>9.642</v>
      </c>
      <c r="V21" s="4">
        <v>9.186</v>
      </c>
      <c r="W21" s="4">
        <v>9.194</v>
      </c>
      <c r="X21" s="4">
        <v>10.566</v>
      </c>
      <c r="Y21" s="4">
        <v>10.534</v>
      </c>
      <c r="Z21" s="4">
        <v>9.613</v>
      </c>
      <c r="AA21" s="4">
        <v>8.769</v>
      </c>
      <c r="AB21" s="4">
        <v>7.861</v>
      </c>
      <c r="AC21" s="4">
        <v>6.983</v>
      </c>
      <c r="AD21" s="4">
        <v>7.224</v>
      </c>
      <c r="AE21" s="4">
        <v>6.486</v>
      </c>
      <c r="AF21" s="4">
        <v>8.409</v>
      </c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ht="15">
      <c r="A22" s="1" t="s">
        <v>20</v>
      </c>
      <c r="B22" s="1">
        <v>100</v>
      </c>
      <c r="C22" s="14">
        <f aca="true" t="shared" si="6" ref="C22:AF22">100*(($B$23/C23)*($B$24/C24)*($B$25/C25))^(1/3)</f>
        <v>137.59839017229228</v>
      </c>
      <c r="D22" s="14">
        <f t="shared" si="6"/>
        <v>144.17846245951867</v>
      </c>
      <c r="E22" s="14">
        <f t="shared" si="6"/>
        <v>146.06673640712953</v>
      </c>
      <c r="F22" s="14">
        <f t="shared" si="6"/>
        <v>137.8626795335015</v>
      </c>
      <c r="G22" s="14">
        <f t="shared" si="6"/>
        <v>151.80063857170788</v>
      </c>
      <c r="H22" s="14">
        <f t="shared" si="6"/>
        <v>158.0540539421972</v>
      </c>
      <c r="I22" s="14">
        <f t="shared" si="6"/>
        <v>156.62669882851753</v>
      </c>
      <c r="J22" s="14">
        <f t="shared" si="6"/>
        <v>159.89810778034095</v>
      </c>
      <c r="K22" s="14">
        <f t="shared" si="6"/>
        <v>146.51974009261772</v>
      </c>
      <c r="L22" s="14">
        <f t="shared" si="6"/>
        <v>162.29098138914978</v>
      </c>
      <c r="M22" s="14">
        <f t="shared" si="6"/>
        <v>145.8325645843023</v>
      </c>
      <c r="N22" s="14">
        <f t="shared" si="6"/>
        <v>160.38661751045936</v>
      </c>
      <c r="O22" s="14">
        <f t="shared" si="6"/>
        <v>112.27896335778755</v>
      </c>
      <c r="P22" s="14">
        <f t="shared" si="6"/>
        <v>110.2382627849809</v>
      </c>
      <c r="Q22" s="14">
        <f t="shared" si="6"/>
        <v>113.06815913161414</v>
      </c>
      <c r="R22" s="14">
        <f t="shared" si="6"/>
        <v>151.15753903131696</v>
      </c>
      <c r="S22" s="14">
        <f t="shared" si="6"/>
        <v>152.04950161043712</v>
      </c>
      <c r="T22" s="14">
        <f t="shared" si="6"/>
        <v>153.95308617243785</v>
      </c>
      <c r="U22" s="14">
        <f t="shared" si="6"/>
        <v>154.18219102323934</v>
      </c>
      <c r="V22" s="14">
        <f t="shared" si="6"/>
        <v>156.89574675272073</v>
      </c>
      <c r="W22" s="14">
        <f t="shared" si="6"/>
        <v>158.225027425532</v>
      </c>
      <c r="X22" s="14">
        <f t="shared" si="6"/>
        <v>157.7454808104364</v>
      </c>
      <c r="Y22" s="14">
        <f t="shared" si="6"/>
        <v>145.52835155211775</v>
      </c>
      <c r="Z22" s="14">
        <f t="shared" si="6"/>
        <v>154.288275716245</v>
      </c>
      <c r="AA22" s="14">
        <f t="shared" si="6"/>
        <v>160.66497352956537</v>
      </c>
      <c r="AB22" s="14">
        <f t="shared" si="6"/>
        <v>162.6277320623323</v>
      </c>
      <c r="AC22" s="14">
        <f t="shared" si="6"/>
        <v>171.90392401229425</v>
      </c>
      <c r="AD22" s="14">
        <f t="shared" si="6"/>
        <v>167.82611402707582</v>
      </c>
      <c r="AE22" s="14">
        <f t="shared" si="6"/>
        <v>178.80276203296552</v>
      </c>
      <c r="AF22" s="14">
        <f t="shared" si="6"/>
        <v>167.00987326610982</v>
      </c>
      <c r="AG22" s="14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15">
      <c r="A23" s="3" t="s">
        <v>21</v>
      </c>
      <c r="B23" s="3">
        <v>550.8</v>
      </c>
      <c r="C23" s="4">
        <v>463.8553</v>
      </c>
      <c r="D23" s="4">
        <v>453.0448</v>
      </c>
      <c r="E23" s="4">
        <v>443.2785</v>
      </c>
      <c r="F23" s="4">
        <v>488.3293</v>
      </c>
      <c r="G23" s="4">
        <v>426.3259</v>
      </c>
      <c r="H23" s="4">
        <v>382.0498</v>
      </c>
      <c r="I23" s="4">
        <v>390.5699</v>
      </c>
      <c r="J23" s="4">
        <v>385.7821</v>
      </c>
      <c r="K23" s="4">
        <v>421.5864</v>
      </c>
      <c r="L23" s="4">
        <v>371.1734</v>
      </c>
      <c r="M23" s="4">
        <v>455.4482</v>
      </c>
      <c r="N23" s="4">
        <v>376.4329</v>
      </c>
      <c r="O23" s="4">
        <v>415.2138</v>
      </c>
      <c r="P23" s="4">
        <v>483.3728</v>
      </c>
      <c r="Q23" s="4">
        <v>460.1644</v>
      </c>
      <c r="R23" s="4">
        <v>399.9539</v>
      </c>
      <c r="S23" s="4">
        <v>400.0505</v>
      </c>
      <c r="T23" s="4">
        <v>394.7333</v>
      </c>
      <c r="U23" s="4">
        <v>396.7993</v>
      </c>
      <c r="V23" s="4">
        <v>394.4618</v>
      </c>
      <c r="W23" s="4">
        <v>381.3829</v>
      </c>
      <c r="X23" s="4">
        <v>411.7965</v>
      </c>
      <c r="Y23" s="4">
        <v>476.8048</v>
      </c>
      <c r="Z23" s="4">
        <v>417.3814</v>
      </c>
      <c r="AA23" s="4">
        <v>375.6328</v>
      </c>
      <c r="AB23" s="4">
        <v>363.8586</v>
      </c>
      <c r="AC23" s="4">
        <v>326.3089</v>
      </c>
      <c r="AD23" s="4">
        <v>347.3626</v>
      </c>
      <c r="AE23" s="4">
        <v>316.3511</v>
      </c>
      <c r="AF23" s="4">
        <v>363.9197</v>
      </c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ht="15">
      <c r="A24" s="3" t="s">
        <v>22</v>
      </c>
      <c r="B24" s="3">
        <v>130.42</v>
      </c>
      <c r="C24" s="4">
        <v>83.646</v>
      </c>
      <c r="D24" s="4">
        <v>81.361</v>
      </c>
      <c r="E24" s="4">
        <v>80.129</v>
      </c>
      <c r="F24" s="4">
        <v>80.491</v>
      </c>
      <c r="G24" s="4">
        <v>77.703</v>
      </c>
      <c r="H24" s="4">
        <v>79.053</v>
      </c>
      <c r="I24" s="4">
        <v>79.224</v>
      </c>
      <c r="J24" s="4">
        <v>78.282</v>
      </c>
      <c r="K24" s="4">
        <v>85.842</v>
      </c>
      <c r="L24" s="4">
        <v>78.859</v>
      </c>
      <c r="M24" s="4">
        <v>79.22</v>
      </c>
      <c r="N24" s="4">
        <v>81.248</v>
      </c>
      <c r="O24" s="4">
        <v>119.806</v>
      </c>
      <c r="P24" s="4">
        <v>118.526</v>
      </c>
      <c r="Q24" s="4">
        <v>118.771</v>
      </c>
      <c r="R24" s="4">
        <v>77.719</v>
      </c>
      <c r="S24" s="4">
        <v>76.735</v>
      </c>
      <c r="T24" s="4">
        <v>79.903</v>
      </c>
      <c r="U24" s="4">
        <v>80.608</v>
      </c>
      <c r="V24" s="4">
        <v>77.133</v>
      </c>
      <c r="W24" s="4">
        <v>77.914</v>
      </c>
      <c r="X24" s="4">
        <v>76.395</v>
      </c>
      <c r="Y24" s="4">
        <v>77.23</v>
      </c>
      <c r="Z24" s="4">
        <v>76.693</v>
      </c>
      <c r="AA24" s="4">
        <v>77.027</v>
      </c>
      <c r="AB24" s="4">
        <v>77.347</v>
      </c>
      <c r="AC24" s="4">
        <v>76.063</v>
      </c>
      <c r="AD24" s="4">
        <v>76.452</v>
      </c>
      <c r="AE24" s="4">
        <v>74.393</v>
      </c>
      <c r="AF24" s="4">
        <v>75.835</v>
      </c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1:46" ht="15">
      <c r="A25" s="3" t="s">
        <v>23</v>
      </c>
      <c r="B25" s="3">
        <v>44.22</v>
      </c>
      <c r="C25" s="4">
        <v>31.426</v>
      </c>
      <c r="D25" s="4">
        <v>28.754</v>
      </c>
      <c r="E25" s="4">
        <v>28.697</v>
      </c>
      <c r="F25" s="4">
        <v>30.843</v>
      </c>
      <c r="G25" s="4">
        <v>27.413</v>
      </c>
      <c r="H25" s="4">
        <v>26.638</v>
      </c>
      <c r="I25" s="4">
        <v>26.718</v>
      </c>
      <c r="J25" s="4">
        <v>25.729</v>
      </c>
      <c r="K25" s="4">
        <v>27.905</v>
      </c>
      <c r="L25" s="4">
        <v>25.389</v>
      </c>
      <c r="M25" s="4">
        <v>28.387</v>
      </c>
      <c r="N25" s="4">
        <v>25.174</v>
      </c>
      <c r="O25" s="4">
        <v>45.114</v>
      </c>
      <c r="P25" s="4">
        <v>41.387</v>
      </c>
      <c r="Q25" s="4">
        <v>40.208</v>
      </c>
      <c r="R25" s="4">
        <v>29.589</v>
      </c>
      <c r="S25" s="4">
        <v>29.437</v>
      </c>
      <c r="T25" s="4">
        <v>27.601</v>
      </c>
      <c r="U25" s="4">
        <v>27.096</v>
      </c>
      <c r="V25" s="4">
        <v>27.032</v>
      </c>
      <c r="W25" s="4">
        <v>26.987</v>
      </c>
      <c r="X25" s="4">
        <v>25.724</v>
      </c>
      <c r="Y25" s="4">
        <v>27.989</v>
      </c>
      <c r="Z25" s="4">
        <v>27.019</v>
      </c>
      <c r="AA25" s="4">
        <v>26.472</v>
      </c>
      <c r="AB25" s="4">
        <v>26.242</v>
      </c>
      <c r="AC25" s="4">
        <v>25.194</v>
      </c>
      <c r="AD25" s="4">
        <v>25.305</v>
      </c>
      <c r="AE25" s="4">
        <v>23.612</v>
      </c>
      <c r="AF25" s="4">
        <v>24.709</v>
      </c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46" ht="15">
      <c r="A26" s="1" t="s">
        <v>24</v>
      </c>
      <c r="B26" s="1">
        <v>100</v>
      </c>
      <c r="C26" s="14">
        <f aca="true" t="shared" si="7" ref="C26:AF26">100*($B$27/C27)</f>
        <v>118.37682886808523</v>
      </c>
      <c r="D26" s="14">
        <f t="shared" si="7"/>
        <v>121.14138787451961</v>
      </c>
      <c r="E26" s="14">
        <f t="shared" si="7"/>
        <v>124.82577313689877</v>
      </c>
      <c r="F26" s="14">
        <f t="shared" si="7"/>
        <v>134.55115168997</v>
      </c>
      <c r="G26" s="14">
        <f t="shared" si="7"/>
        <v>177.1263478111056</v>
      </c>
      <c r="H26" s="14">
        <f t="shared" si="7"/>
        <v>277.19438105427884</v>
      </c>
      <c r="I26" s="14">
        <f t="shared" si="7"/>
        <v>252.31834051977935</v>
      </c>
      <c r="J26" s="14">
        <f t="shared" si="7"/>
        <v>225.00731628554703</v>
      </c>
      <c r="K26" s="14">
        <f t="shared" si="7"/>
        <v>216.92620283071213</v>
      </c>
      <c r="L26" s="14">
        <f t="shared" si="7"/>
        <v>234.7555318076472</v>
      </c>
      <c r="M26" s="14">
        <f t="shared" si="7"/>
        <v>181.7875152360104</v>
      </c>
      <c r="N26" s="14">
        <f t="shared" si="7"/>
        <v>203.8368756477927</v>
      </c>
      <c r="O26" s="14">
        <f t="shared" si="7"/>
        <v>103.07047449110487</v>
      </c>
      <c r="P26" s="14">
        <f t="shared" si="7"/>
        <v>138.8496978778473</v>
      </c>
      <c r="Q26" s="14">
        <f t="shared" si="7"/>
        <v>167.53002743876527</v>
      </c>
      <c r="R26" s="14">
        <f t="shared" si="7"/>
        <v>215.60489941359094</v>
      </c>
      <c r="S26" s="14">
        <f t="shared" si="7"/>
        <v>251.57263750022477</v>
      </c>
      <c r="T26" s="14">
        <f t="shared" si="7"/>
        <v>247.45247074442446</v>
      </c>
      <c r="U26" s="14">
        <f t="shared" si="7"/>
        <v>292.68180626720556</v>
      </c>
      <c r="V26" s="14">
        <f t="shared" si="7"/>
        <v>319.2278042719704</v>
      </c>
      <c r="W26" s="14">
        <f t="shared" si="7"/>
        <v>298.04696735644245</v>
      </c>
      <c r="X26" s="14">
        <f t="shared" si="7"/>
        <v>158.6107520972854</v>
      </c>
      <c r="Y26" s="14">
        <f t="shared" si="7"/>
        <v>120.44700610270458</v>
      </c>
      <c r="Z26" s="14">
        <f t="shared" si="7"/>
        <v>226.71104081180027</v>
      </c>
      <c r="AA26" s="14">
        <f t="shared" si="7"/>
        <v>255.9315315896989</v>
      </c>
      <c r="AB26" s="14">
        <f t="shared" si="7"/>
        <v>205.4702013492783</v>
      </c>
      <c r="AC26" s="14">
        <f t="shared" si="7"/>
        <v>236.37717116655693</v>
      </c>
      <c r="AD26" s="14">
        <f t="shared" si="7"/>
        <v>277.9567626276517</v>
      </c>
      <c r="AE26" s="14">
        <f t="shared" si="7"/>
        <v>315.40163425345736</v>
      </c>
      <c r="AF26" s="14">
        <f t="shared" si="7"/>
        <v>194.90530907310847</v>
      </c>
      <c r="AG26" s="14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15">
      <c r="A27" s="3" t="s">
        <v>25</v>
      </c>
      <c r="B27" s="3">
        <v>713.5</v>
      </c>
      <c r="C27" s="4">
        <v>602.7362</v>
      </c>
      <c r="D27" s="4">
        <v>588.9812</v>
      </c>
      <c r="E27" s="4">
        <v>571.5967</v>
      </c>
      <c r="F27" s="4">
        <v>530.2816</v>
      </c>
      <c r="G27" s="4">
        <v>402.8198</v>
      </c>
      <c r="H27" s="4">
        <v>257.4006</v>
      </c>
      <c r="I27" s="4">
        <v>282.7777</v>
      </c>
      <c r="J27" s="4">
        <v>317.1008</v>
      </c>
      <c r="K27" s="4">
        <v>328.9137</v>
      </c>
      <c r="L27" s="4">
        <v>303.9332</v>
      </c>
      <c r="M27" s="4">
        <v>392.4912</v>
      </c>
      <c r="N27" s="4">
        <v>350.0348</v>
      </c>
      <c r="O27" s="4">
        <v>692.2448</v>
      </c>
      <c r="P27" s="4">
        <v>513.865</v>
      </c>
      <c r="Q27" s="4">
        <v>425.8938</v>
      </c>
      <c r="R27" s="4">
        <v>330.9294</v>
      </c>
      <c r="S27" s="4">
        <v>283.6159</v>
      </c>
      <c r="T27" s="4">
        <v>288.3382</v>
      </c>
      <c r="U27" s="4">
        <v>243.7801</v>
      </c>
      <c r="V27" s="4">
        <v>223.5081</v>
      </c>
      <c r="W27" s="4">
        <v>239.3918</v>
      </c>
      <c r="X27" s="4">
        <v>449.8434</v>
      </c>
      <c r="Y27" s="4">
        <v>592.3767</v>
      </c>
      <c r="Z27" s="4">
        <v>314.7178</v>
      </c>
      <c r="AA27" s="4">
        <v>278.7855</v>
      </c>
      <c r="AB27" s="4">
        <v>347.2523</v>
      </c>
      <c r="AC27" s="4">
        <v>301.8481</v>
      </c>
      <c r="AD27" s="4">
        <v>256.6946</v>
      </c>
      <c r="AE27" s="4">
        <v>226.2195</v>
      </c>
      <c r="AF27" s="4">
        <v>366.0752</v>
      </c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ht="15">
      <c r="A28" s="1" t="s">
        <v>26</v>
      </c>
      <c r="B28" s="1">
        <v>100</v>
      </c>
      <c r="C28" s="14">
        <f aca="true" t="shared" si="8" ref="C28:AF28">(C2*C8*C13*C15*C17*C19*C22*C26)^(1/8)</f>
        <v>120.83462234469212</v>
      </c>
      <c r="D28" s="14">
        <f t="shared" si="8"/>
        <v>126.01745354088712</v>
      </c>
      <c r="E28" s="14">
        <f t="shared" si="8"/>
        <v>129.47987533803948</v>
      </c>
      <c r="F28" s="14">
        <f t="shared" si="8"/>
        <v>135.44982264619142</v>
      </c>
      <c r="G28" s="14">
        <f t="shared" si="8"/>
        <v>176.78217992819268</v>
      </c>
      <c r="H28" s="14">
        <f t="shared" si="8"/>
        <v>259.74098797204016</v>
      </c>
      <c r="I28" s="14">
        <f t="shared" si="8"/>
        <v>244.8651315941371</v>
      </c>
      <c r="J28" s="14">
        <f t="shared" si="8"/>
        <v>239.27645023344687</v>
      </c>
      <c r="K28" s="14">
        <f t="shared" si="8"/>
        <v>221.93754771204152</v>
      </c>
      <c r="L28" s="14">
        <f t="shared" si="8"/>
        <v>247.95514752777945</v>
      </c>
      <c r="M28" s="14">
        <f t="shared" si="8"/>
        <v>186.67917089414837</v>
      </c>
      <c r="N28" s="14">
        <f t="shared" si="8"/>
        <v>214.74114196333423</v>
      </c>
      <c r="O28" s="14">
        <f t="shared" si="8"/>
        <v>118.40701897189177</v>
      </c>
      <c r="P28" s="14">
        <f t="shared" si="8"/>
        <v>128.95993431611427</v>
      </c>
      <c r="Q28" s="14">
        <f t="shared" si="8"/>
        <v>159.89341962387428</v>
      </c>
      <c r="R28" s="14">
        <f t="shared" si="8"/>
        <v>207.1670003380863</v>
      </c>
      <c r="S28" s="14">
        <f t="shared" si="8"/>
        <v>233.6975297088126</v>
      </c>
      <c r="T28" s="14">
        <f t="shared" si="8"/>
        <v>230.51690755852414</v>
      </c>
      <c r="U28" s="14">
        <f t="shared" si="8"/>
        <v>248.7545611745246</v>
      </c>
      <c r="V28" s="14">
        <f t="shared" si="8"/>
        <v>268.7145392731897</v>
      </c>
      <c r="W28" s="14">
        <f t="shared" si="8"/>
        <v>260.2991988844332</v>
      </c>
      <c r="X28" s="14">
        <f t="shared" si="8"/>
        <v>138.10249509860418</v>
      </c>
      <c r="Y28" s="14">
        <f t="shared" si="8"/>
        <v>127.75841713414569</v>
      </c>
      <c r="Z28" s="14">
        <f t="shared" si="8"/>
        <v>184.7806602987438</v>
      </c>
      <c r="AA28" s="14">
        <f t="shared" si="8"/>
        <v>206.20792202239073</v>
      </c>
      <c r="AB28" s="14">
        <f t="shared" si="8"/>
        <v>217.52184066146353</v>
      </c>
      <c r="AC28" s="14">
        <f t="shared" si="8"/>
        <v>241.8488919474066</v>
      </c>
      <c r="AD28" s="14">
        <f t="shared" si="8"/>
        <v>254.3249085888095</v>
      </c>
      <c r="AE28" s="14">
        <f t="shared" si="8"/>
        <v>283.8964310978298</v>
      </c>
      <c r="AF28" s="14">
        <f t="shared" si="8"/>
        <v>183.58274707434623</v>
      </c>
      <c r="AG28" s="14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30" spans="1:46" ht="15">
      <c r="A30" s="8" t="s">
        <v>96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</row>
    <row r="31" spans="1:39" ht="15">
      <c r="A31" s="3" t="s">
        <v>30</v>
      </c>
      <c r="B31" s="9"/>
      <c r="C31" s="9">
        <v>42.1</v>
      </c>
      <c r="D31" s="9">
        <v>50</v>
      </c>
      <c r="E31" s="9">
        <v>51.2</v>
      </c>
      <c r="F31" s="9">
        <v>45.156</v>
      </c>
      <c r="G31" s="9">
        <v>55.1</v>
      </c>
      <c r="H31" s="9">
        <v>67.832</v>
      </c>
      <c r="I31" s="9"/>
      <c r="J31" s="9"/>
      <c r="K31" s="9"/>
      <c r="L31" s="9"/>
      <c r="M31" s="9"/>
      <c r="N31" s="9"/>
      <c r="O31" s="9">
        <v>51.475</v>
      </c>
      <c r="P31" s="9">
        <v>54.25</v>
      </c>
      <c r="Q31" s="9">
        <v>58.788</v>
      </c>
      <c r="R31" s="9">
        <v>65.6</v>
      </c>
      <c r="S31" s="9">
        <v>64</v>
      </c>
      <c r="T31" s="9">
        <v>63.6</v>
      </c>
      <c r="U31" s="9">
        <v>67.2</v>
      </c>
      <c r="V31" s="9">
        <v>67.042</v>
      </c>
      <c r="W31" s="9">
        <v>66.9</v>
      </c>
      <c r="X31" s="9">
        <v>66.8</v>
      </c>
      <c r="Y31" s="9">
        <v>55.137</v>
      </c>
      <c r="Z31" s="9">
        <v>65.4</v>
      </c>
      <c r="AA31" s="9">
        <v>67.6</v>
      </c>
      <c r="AB31" s="9">
        <v>66.1</v>
      </c>
      <c r="AC31" s="9">
        <v>68.8</v>
      </c>
      <c r="AD31" s="9">
        <v>69.8</v>
      </c>
      <c r="AE31" s="9"/>
      <c r="AF31" s="9">
        <v>67.93</v>
      </c>
      <c r="AG31" s="12"/>
      <c r="AH31" s="12"/>
      <c r="AI31" s="12"/>
      <c r="AJ31" s="12"/>
      <c r="AK31" s="12"/>
      <c r="AL31" s="12"/>
      <c r="AM31" s="12"/>
    </row>
    <row r="32" spans="1:39" ht="15">
      <c r="A32" s="3" t="s">
        <v>31</v>
      </c>
      <c r="B32" s="10"/>
      <c r="C32" s="9">
        <v>46.1</v>
      </c>
      <c r="D32" s="9">
        <v>54.5</v>
      </c>
      <c r="E32" s="9">
        <v>56.1</v>
      </c>
      <c r="F32" s="9">
        <v>67.66</v>
      </c>
      <c r="G32" s="9">
        <v>70.7</v>
      </c>
      <c r="H32" s="9">
        <v>70.844</v>
      </c>
      <c r="I32" s="9"/>
      <c r="J32" s="9"/>
      <c r="K32" s="9"/>
      <c r="L32" s="9"/>
      <c r="M32" s="9"/>
      <c r="N32" s="9"/>
      <c r="O32" s="9">
        <v>70.167</v>
      </c>
      <c r="P32" s="9">
        <v>70.37</v>
      </c>
      <c r="Q32" s="9">
        <v>70.68</v>
      </c>
      <c r="R32" s="9">
        <v>72.4</v>
      </c>
      <c r="S32" s="9">
        <v>72.6</v>
      </c>
      <c r="T32" s="9">
        <v>72.5</v>
      </c>
      <c r="U32" s="9">
        <v>72.5</v>
      </c>
      <c r="V32" s="9">
        <v>72.421</v>
      </c>
      <c r="W32" s="9">
        <v>72.6</v>
      </c>
      <c r="X32" s="9">
        <v>69</v>
      </c>
      <c r="Y32" s="9">
        <v>54.897</v>
      </c>
      <c r="Z32" s="9">
        <v>72.2</v>
      </c>
      <c r="AA32" s="9">
        <v>72.8</v>
      </c>
      <c r="AB32" s="9">
        <v>72.5</v>
      </c>
      <c r="AC32" s="9">
        <v>72.9</v>
      </c>
      <c r="AD32" s="9">
        <v>72.9</v>
      </c>
      <c r="AE32" s="9"/>
      <c r="AF32" s="9">
        <v>72.67</v>
      </c>
      <c r="AG32" s="12"/>
      <c r="AH32" s="13"/>
      <c r="AI32" s="13"/>
      <c r="AJ32" s="13"/>
      <c r="AK32" s="13"/>
      <c r="AL32" s="13"/>
      <c r="AM32" s="13"/>
    </row>
    <row r="33" spans="1:39" ht="15">
      <c r="A33" s="3" t="s">
        <v>32</v>
      </c>
      <c r="B33" s="10"/>
      <c r="C33" s="9">
        <v>74.5</v>
      </c>
      <c r="D33" s="9">
        <v>87.1</v>
      </c>
      <c r="E33" s="9">
        <v>88.5</v>
      </c>
      <c r="F33" s="9">
        <v>84.5722</v>
      </c>
      <c r="G33" s="9">
        <v>95.3</v>
      </c>
      <c r="H33" s="9">
        <v>97.2056</v>
      </c>
      <c r="I33" s="9"/>
      <c r="J33" s="9"/>
      <c r="K33" s="9"/>
      <c r="L33" s="9"/>
      <c r="M33" s="9"/>
      <c r="N33" s="9"/>
      <c r="O33" s="9">
        <v>76.5551</v>
      </c>
      <c r="P33" s="9">
        <v>82.3</v>
      </c>
      <c r="Q33" s="9">
        <v>84.1111</v>
      </c>
      <c r="R33" s="9">
        <v>97.1</v>
      </c>
      <c r="S33" s="9">
        <v>97</v>
      </c>
      <c r="T33" s="9">
        <v>96.9</v>
      </c>
      <c r="U33" s="9">
        <v>97.5</v>
      </c>
      <c r="V33" s="9">
        <v>95.7718</v>
      </c>
      <c r="W33" s="9">
        <v>95.8</v>
      </c>
      <c r="X33" s="9">
        <v>80.0731</v>
      </c>
      <c r="Y33" s="9">
        <v>84.5086</v>
      </c>
      <c r="Z33" s="9">
        <v>96.9</v>
      </c>
      <c r="AA33" s="9">
        <v>95.9</v>
      </c>
      <c r="AB33" s="9">
        <v>96.8</v>
      </c>
      <c r="AC33" s="9">
        <v>96.6</v>
      </c>
      <c r="AD33" s="9">
        <v>96.5</v>
      </c>
      <c r="AE33" s="9"/>
      <c r="AF33" s="9">
        <v>96.7</v>
      </c>
      <c r="AG33" s="12"/>
      <c r="AH33" s="13"/>
      <c r="AI33" s="13"/>
      <c r="AJ33" s="13"/>
      <c r="AK33" s="13"/>
      <c r="AL33" s="13"/>
      <c r="AM33" s="13"/>
    </row>
    <row r="34" spans="1:39" ht="15">
      <c r="A34" s="3" t="s">
        <v>33</v>
      </c>
      <c r="B34" s="9"/>
      <c r="C34" s="9">
        <v>44.4</v>
      </c>
      <c r="D34" s="9">
        <v>48</v>
      </c>
      <c r="E34" s="9">
        <v>48.8</v>
      </c>
      <c r="F34" s="9">
        <v>48.3603</v>
      </c>
      <c r="G34" s="9">
        <v>65.2</v>
      </c>
      <c r="H34" s="9">
        <v>67.5447</v>
      </c>
      <c r="I34" s="9"/>
      <c r="J34" s="9"/>
      <c r="K34" s="9"/>
      <c r="L34" s="9"/>
      <c r="M34" s="9"/>
      <c r="N34" s="9"/>
      <c r="O34" s="9">
        <v>49.1952</v>
      </c>
      <c r="P34" s="9">
        <v>63.6</v>
      </c>
      <c r="Q34" s="9">
        <v>64.6032</v>
      </c>
      <c r="R34" s="9">
        <v>67.7</v>
      </c>
      <c r="S34" s="9">
        <v>67.3</v>
      </c>
      <c r="T34" s="9">
        <v>64.9</v>
      </c>
      <c r="U34" s="9">
        <v>64.9</v>
      </c>
      <c r="V34" s="9">
        <v>65.4412</v>
      </c>
      <c r="W34" s="9">
        <v>64.7</v>
      </c>
      <c r="X34" s="9">
        <v>64.3</v>
      </c>
      <c r="Y34" s="9">
        <v>49.4675</v>
      </c>
      <c r="Z34" s="9">
        <v>68.3</v>
      </c>
      <c r="AA34" s="9">
        <v>68.2</v>
      </c>
      <c r="AB34" s="9">
        <v>67.7</v>
      </c>
      <c r="AC34" s="9">
        <v>67.5</v>
      </c>
      <c r="AD34" s="9">
        <v>67</v>
      </c>
      <c r="AE34" s="9"/>
      <c r="AF34" s="9">
        <v>67.6</v>
      </c>
      <c r="AG34" s="12"/>
      <c r="AH34" s="12"/>
      <c r="AI34" s="12"/>
      <c r="AJ34" s="12"/>
      <c r="AK34" s="12"/>
      <c r="AL34" s="12"/>
      <c r="AM34" s="12"/>
    </row>
    <row r="35" spans="1:39" ht="15">
      <c r="A35" s="3" t="s">
        <v>34</v>
      </c>
      <c r="B35" s="4"/>
      <c r="C35" s="9">
        <v>29.8</v>
      </c>
      <c r="D35" s="9">
        <v>30</v>
      </c>
      <c r="E35" s="9">
        <v>30.2</v>
      </c>
      <c r="F35" s="9">
        <v>30.65</v>
      </c>
      <c r="G35" s="9">
        <v>30.79</v>
      </c>
      <c r="H35" s="9">
        <v>30.85</v>
      </c>
      <c r="I35" s="9"/>
      <c r="J35" s="9"/>
      <c r="K35" s="9"/>
      <c r="L35" s="9"/>
      <c r="M35" s="9"/>
      <c r="N35" s="9"/>
      <c r="O35" s="9">
        <v>30.02</v>
      </c>
      <c r="P35" s="9">
        <v>30.18</v>
      </c>
      <c r="Q35" s="9">
        <v>30.31</v>
      </c>
      <c r="R35" s="9">
        <v>30.9</v>
      </c>
      <c r="S35" s="9">
        <v>31.1</v>
      </c>
      <c r="T35" s="9">
        <v>31</v>
      </c>
      <c r="U35" s="9">
        <v>30.9</v>
      </c>
      <c r="V35" s="9">
        <v>31.03</v>
      </c>
      <c r="W35" s="9">
        <v>31</v>
      </c>
      <c r="X35" s="9">
        <v>30.1</v>
      </c>
      <c r="Y35" s="9">
        <v>30.2</v>
      </c>
      <c r="Z35" s="9">
        <v>31</v>
      </c>
      <c r="AA35" s="9">
        <v>31</v>
      </c>
      <c r="AB35" s="9">
        <v>30.9</v>
      </c>
      <c r="AC35" s="9">
        <v>30.9</v>
      </c>
      <c r="AD35" s="9">
        <v>31</v>
      </c>
      <c r="AE35" s="9"/>
      <c r="AF35" s="9">
        <v>31.03</v>
      </c>
      <c r="AG35" s="12"/>
      <c r="AH35" s="11"/>
      <c r="AI35" s="11"/>
      <c r="AJ35" s="11"/>
      <c r="AK35" s="11"/>
      <c r="AL35" s="11"/>
      <c r="AM35" s="11"/>
    </row>
    <row r="36" spans="1:39" ht="15">
      <c r="A36" s="3" t="s">
        <v>35</v>
      </c>
      <c r="B36" s="9"/>
      <c r="C36" s="9">
        <v>51.1</v>
      </c>
      <c r="D36" s="9">
        <v>52.2</v>
      </c>
      <c r="E36" s="9">
        <v>52.2</v>
      </c>
      <c r="F36" s="9">
        <v>52.45</v>
      </c>
      <c r="G36" s="9">
        <v>52.5</v>
      </c>
      <c r="H36" s="9">
        <v>51.81</v>
      </c>
      <c r="I36" s="9"/>
      <c r="J36" s="9"/>
      <c r="K36" s="9"/>
      <c r="L36" s="9"/>
      <c r="M36" s="9"/>
      <c r="N36" s="9"/>
      <c r="O36" s="9">
        <v>49.87</v>
      </c>
      <c r="P36" s="9">
        <v>49.58</v>
      </c>
      <c r="Q36" s="9">
        <v>49.2</v>
      </c>
      <c r="R36" s="9">
        <v>52.7</v>
      </c>
      <c r="S36" s="9">
        <v>52.7</v>
      </c>
      <c r="T36" s="9">
        <v>52.7</v>
      </c>
      <c r="U36" s="9">
        <v>52.5</v>
      </c>
      <c r="V36" s="9">
        <v>52.632</v>
      </c>
      <c r="W36" s="9">
        <v>52.5</v>
      </c>
      <c r="X36" s="9">
        <v>53.8</v>
      </c>
      <c r="Y36" s="9">
        <v>52.55</v>
      </c>
      <c r="Z36" s="9">
        <v>52.7</v>
      </c>
      <c r="AA36" s="9">
        <v>52.7</v>
      </c>
      <c r="AB36" s="9">
        <v>52.8</v>
      </c>
      <c r="AC36" s="9">
        <v>52.9</v>
      </c>
      <c r="AD36" s="9">
        <v>52.8</v>
      </c>
      <c r="AE36" s="9"/>
      <c r="AF36" s="9">
        <v>52.73</v>
      </c>
      <c r="AG36" s="12"/>
      <c r="AH36" s="12"/>
      <c r="AI36" s="12"/>
      <c r="AJ36" s="12"/>
      <c r="AK36" s="12"/>
      <c r="AL36" s="12"/>
      <c r="AM36" s="12"/>
    </row>
    <row r="37" spans="1:39" ht="15">
      <c r="A37" s="3" t="s">
        <v>36</v>
      </c>
      <c r="B37" s="9"/>
      <c r="C37" s="9">
        <v>31.6</v>
      </c>
      <c r="D37" s="9">
        <v>31.6</v>
      </c>
      <c r="E37" s="9">
        <v>31.9</v>
      </c>
      <c r="F37" s="9">
        <v>31.8818</v>
      </c>
      <c r="G37" s="9">
        <v>32</v>
      </c>
      <c r="H37" s="9">
        <v>31.8723</v>
      </c>
      <c r="I37" s="9"/>
      <c r="J37" s="9"/>
      <c r="K37" s="9"/>
      <c r="L37" s="9"/>
      <c r="M37" s="9"/>
      <c r="N37" s="9"/>
      <c r="O37" s="9">
        <v>31.718</v>
      </c>
      <c r="P37" s="9">
        <v>31.34</v>
      </c>
      <c r="Q37" s="9">
        <v>30.3803</v>
      </c>
      <c r="R37" s="9">
        <v>32</v>
      </c>
      <c r="S37" s="9">
        <v>32.1</v>
      </c>
      <c r="T37" s="9">
        <v>32.1</v>
      </c>
      <c r="U37" s="9">
        <v>32.1</v>
      </c>
      <c r="V37" s="9">
        <v>32.13</v>
      </c>
      <c r="W37" s="9">
        <v>31.9</v>
      </c>
      <c r="X37" s="9">
        <v>32</v>
      </c>
      <c r="Y37" s="9">
        <v>32.0361</v>
      </c>
      <c r="Z37" s="9">
        <v>31.9</v>
      </c>
      <c r="AA37" s="9">
        <v>32.1</v>
      </c>
      <c r="AB37" s="9">
        <v>31.9</v>
      </c>
      <c r="AC37" s="9">
        <v>31.9</v>
      </c>
      <c r="AD37" s="9">
        <v>32</v>
      </c>
      <c r="AE37" s="9"/>
      <c r="AF37" s="9">
        <v>32.03</v>
      </c>
      <c r="AG37" s="12"/>
      <c r="AH37" s="12"/>
      <c r="AI37" s="12"/>
      <c r="AJ37" s="12"/>
      <c r="AK37" s="12"/>
      <c r="AL37" s="12"/>
      <c r="AM37" s="12"/>
    </row>
    <row r="38" spans="1:39" ht="15">
      <c r="A38" s="3" t="s">
        <v>37</v>
      </c>
      <c r="B38" s="9"/>
      <c r="C38" s="9">
        <v>35.2</v>
      </c>
      <c r="D38" s="9">
        <v>35.5</v>
      </c>
      <c r="E38" s="9">
        <v>36</v>
      </c>
      <c r="F38" s="9">
        <v>38.8</v>
      </c>
      <c r="G38" s="9">
        <v>45.9</v>
      </c>
      <c r="H38" s="9">
        <v>56.4</v>
      </c>
      <c r="I38" s="9"/>
      <c r="J38" s="9"/>
      <c r="K38" s="9"/>
      <c r="L38" s="9"/>
      <c r="M38" s="9"/>
      <c r="N38" s="9"/>
      <c r="O38" s="9">
        <v>36</v>
      </c>
      <c r="P38" s="9">
        <v>37.26</v>
      </c>
      <c r="Q38" s="9">
        <v>37.7</v>
      </c>
      <c r="R38" s="9">
        <v>54.1</v>
      </c>
      <c r="S38" s="9">
        <v>54.9</v>
      </c>
      <c r="T38" s="9">
        <v>55.3</v>
      </c>
      <c r="U38" s="9">
        <v>55.6</v>
      </c>
      <c r="V38" s="9">
        <v>55.6</v>
      </c>
      <c r="W38" s="9">
        <v>55.2</v>
      </c>
      <c r="X38" s="9">
        <v>43</v>
      </c>
      <c r="Y38" s="9">
        <v>39.2</v>
      </c>
      <c r="Z38" s="9">
        <v>55.7</v>
      </c>
      <c r="AA38" s="9">
        <v>56.4</v>
      </c>
      <c r="AB38" s="9">
        <v>54.6</v>
      </c>
      <c r="AC38" s="9">
        <v>55.2</v>
      </c>
      <c r="AD38" s="9">
        <v>55.8</v>
      </c>
      <c r="AE38" s="9"/>
      <c r="AF38" s="9">
        <v>55.3</v>
      </c>
      <c r="AG38" s="12"/>
      <c r="AH38" s="12"/>
      <c r="AI38" s="12"/>
      <c r="AJ38" s="12"/>
      <c r="AK38" s="12"/>
      <c r="AL38" s="12"/>
      <c r="AM38" s="12"/>
    </row>
    <row r="39" spans="1:39" ht="15">
      <c r="A39" s="3" t="s">
        <v>38</v>
      </c>
      <c r="B39" s="10"/>
      <c r="C39" s="9">
        <v>32.6</v>
      </c>
      <c r="D39" s="9">
        <v>33</v>
      </c>
      <c r="E39" s="9">
        <v>33.1</v>
      </c>
      <c r="F39" s="9">
        <v>33.3</v>
      </c>
      <c r="G39" s="9">
        <v>33.3</v>
      </c>
      <c r="H39" s="9">
        <v>32.9</v>
      </c>
      <c r="I39" s="9"/>
      <c r="J39" s="9"/>
      <c r="K39" s="9"/>
      <c r="L39" s="9"/>
      <c r="M39" s="9"/>
      <c r="N39" s="9"/>
      <c r="O39" s="9">
        <v>33.3</v>
      </c>
      <c r="P39" s="9">
        <v>32.82</v>
      </c>
      <c r="Q39" s="9">
        <v>32.6</v>
      </c>
      <c r="R39" s="9">
        <v>33.5</v>
      </c>
      <c r="S39" s="9">
        <v>33.1</v>
      </c>
      <c r="T39" s="9">
        <v>33.4</v>
      </c>
      <c r="U39" s="9">
        <v>33.4</v>
      </c>
      <c r="V39" s="9">
        <v>33.47</v>
      </c>
      <c r="W39" s="9">
        <v>33.3</v>
      </c>
      <c r="X39" s="9">
        <v>33.3</v>
      </c>
      <c r="Y39" s="9">
        <v>33.2</v>
      </c>
      <c r="Z39" s="9">
        <v>33.5</v>
      </c>
      <c r="AA39" s="9">
        <v>33.6</v>
      </c>
      <c r="AB39" s="9">
        <v>33.5</v>
      </c>
      <c r="AC39" s="9">
        <v>33.4</v>
      </c>
      <c r="AD39" s="9">
        <v>33.2</v>
      </c>
      <c r="AE39" s="9"/>
      <c r="AF39" s="9">
        <v>33.33</v>
      </c>
      <c r="AG39" s="12"/>
      <c r="AH39" s="13"/>
      <c r="AI39" s="13"/>
      <c r="AJ39" s="13"/>
      <c r="AK39" s="13"/>
      <c r="AL39" s="13"/>
      <c r="AM39" s="13"/>
    </row>
    <row r="40" spans="1:39" ht="15">
      <c r="A40" s="3" t="s">
        <v>39</v>
      </c>
      <c r="B40" s="10"/>
      <c r="C40" s="9">
        <v>33.8</v>
      </c>
      <c r="D40" s="9">
        <v>34.3</v>
      </c>
      <c r="E40" s="9">
        <v>34.5</v>
      </c>
      <c r="F40" s="9">
        <v>34.1353</v>
      </c>
      <c r="G40" s="9">
        <v>34.7</v>
      </c>
      <c r="H40" s="9"/>
      <c r="I40" s="9"/>
      <c r="J40" s="9"/>
      <c r="K40" s="9"/>
      <c r="L40" s="9"/>
      <c r="M40" s="9"/>
      <c r="N40" s="9"/>
      <c r="O40" s="9">
        <v>34.8688</v>
      </c>
      <c r="P40" s="9">
        <v>34.874</v>
      </c>
      <c r="Q40" s="9">
        <v>34.9254</v>
      </c>
      <c r="R40" s="9">
        <v>34.6</v>
      </c>
      <c r="S40" s="9">
        <v>34.6</v>
      </c>
      <c r="T40" s="9">
        <v>34.8</v>
      </c>
      <c r="U40" s="9">
        <v>34.7</v>
      </c>
      <c r="V40" s="9">
        <v>34.64</v>
      </c>
      <c r="W40" s="9">
        <v>34.6</v>
      </c>
      <c r="X40" s="9">
        <v>34.9</v>
      </c>
      <c r="Y40" s="9">
        <v>34.5979</v>
      </c>
      <c r="Z40" s="9">
        <v>35</v>
      </c>
      <c r="AA40" s="9">
        <v>34.9</v>
      </c>
      <c r="AB40" s="9">
        <v>34.7</v>
      </c>
      <c r="AC40" s="9">
        <v>35.2</v>
      </c>
      <c r="AD40" s="9">
        <v>34.8</v>
      </c>
      <c r="AE40" s="9"/>
      <c r="AF40" s="9">
        <v>34.8</v>
      </c>
      <c r="AG40" s="12"/>
      <c r="AH40" s="13"/>
      <c r="AI40" s="13"/>
      <c r="AJ40" s="13"/>
      <c r="AK40" s="13"/>
      <c r="AL40" s="13"/>
      <c r="AM40" s="13"/>
    </row>
    <row r="41" spans="1:39" ht="15">
      <c r="A41" s="3" t="s">
        <v>40</v>
      </c>
      <c r="B41" s="9"/>
      <c r="C41" s="9">
        <v>27.6</v>
      </c>
      <c r="D41" s="9">
        <v>27.8</v>
      </c>
      <c r="E41" s="9">
        <v>27.8</v>
      </c>
      <c r="F41" s="9">
        <v>27.8</v>
      </c>
      <c r="G41" s="9">
        <v>27.8</v>
      </c>
      <c r="H41" s="9">
        <v>27.7</v>
      </c>
      <c r="I41" s="9"/>
      <c r="J41" s="9"/>
      <c r="K41" s="9"/>
      <c r="L41" s="9"/>
      <c r="M41" s="9"/>
      <c r="N41" s="9"/>
      <c r="O41" s="9">
        <v>27.8</v>
      </c>
      <c r="P41" s="9">
        <v>27.8</v>
      </c>
      <c r="Q41" s="9">
        <v>27.8</v>
      </c>
      <c r="R41" s="9">
        <v>27.9</v>
      </c>
      <c r="S41" s="9">
        <v>27.8</v>
      </c>
      <c r="T41" s="9">
        <v>27.7</v>
      </c>
      <c r="U41" s="9">
        <v>27.8</v>
      </c>
      <c r="V41" s="9">
        <v>27.8</v>
      </c>
      <c r="W41" s="9">
        <v>27.8</v>
      </c>
      <c r="X41" s="9">
        <v>27.9</v>
      </c>
      <c r="Y41" s="9">
        <v>27.8</v>
      </c>
      <c r="Z41" s="9">
        <v>27.6</v>
      </c>
      <c r="AA41" s="9">
        <v>27.7</v>
      </c>
      <c r="AB41" s="9">
        <v>27.9</v>
      </c>
      <c r="AC41" s="9">
        <v>27.8</v>
      </c>
      <c r="AD41" s="9">
        <v>27.8</v>
      </c>
      <c r="AE41" s="9"/>
      <c r="AF41" s="9">
        <v>27.83</v>
      </c>
      <c r="AG41" s="12"/>
      <c r="AH41" s="12"/>
      <c r="AI41" s="12"/>
      <c r="AJ41" s="12"/>
      <c r="AK41" s="12"/>
      <c r="AL41" s="12"/>
      <c r="AM41" s="12"/>
    </row>
    <row r="42" spans="1:39" ht="15">
      <c r="A42" s="3" t="s">
        <v>41</v>
      </c>
      <c r="B42" s="9"/>
      <c r="C42" s="9">
        <v>74.1</v>
      </c>
      <c r="D42" s="9">
        <v>84.4</v>
      </c>
      <c r="E42" s="9">
        <v>85.1</v>
      </c>
      <c r="F42" s="9">
        <v>77.15</v>
      </c>
      <c r="G42" s="9">
        <v>87.2</v>
      </c>
      <c r="H42" s="9">
        <v>90.99</v>
      </c>
      <c r="I42" s="9"/>
      <c r="J42" s="9"/>
      <c r="K42" s="9"/>
      <c r="L42" s="9"/>
      <c r="M42" s="9"/>
      <c r="N42" s="9"/>
      <c r="O42" s="9">
        <v>80.98</v>
      </c>
      <c r="P42" s="9">
        <v>81.63</v>
      </c>
      <c r="Q42" s="9">
        <v>80.98</v>
      </c>
      <c r="R42" s="9">
        <v>94.3</v>
      </c>
      <c r="S42" s="9">
        <v>89.2</v>
      </c>
      <c r="T42" s="9">
        <v>89.3</v>
      </c>
      <c r="U42" s="9">
        <v>89</v>
      </c>
      <c r="V42" s="9">
        <v>91.23</v>
      </c>
      <c r="W42" s="9">
        <v>89.7</v>
      </c>
      <c r="X42" s="9">
        <v>94.6</v>
      </c>
      <c r="Y42" s="9">
        <v>85.24</v>
      </c>
      <c r="Z42" s="9">
        <v>97.1</v>
      </c>
      <c r="AA42" s="9">
        <v>100.2</v>
      </c>
      <c r="AB42" s="9">
        <v>98.6</v>
      </c>
      <c r="AC42" s="9">
        <v>101.9</v>
      </c>
      <c r="AD42" s="9">
        <v>105.5</v>
      </c>
      <c r="AE42" s="9"/>
      <c r="AF42" s="9">
        <v>99</v>
      </c>
      <c r="AG42" s="12"/>
      <c r="AH42" s="12"/>
      <c r="AI42" s="12"/>
      <c r="AJ42" s="12"/>
      <c r="AK42" s="12"/>
      <c r="AL42" s="12"/>
      <c r="AM42" s="12"/>
    </row>
    <row r="43" spans="1:39" ht="15">
      <c r="A43" s="3" t="s">
        <v>42</v>
      </c>
      <c r="B43" s="9"/>
      <c r="C43" s="9">
        <v>70.4</v>
      </c>
      <c r="D43" s="9">
        <v>71.6</v>
      </c>
      <c r="E43" s="9">
        <v>71.7</v>
      </c>
      <c r="F43" s="9">
        <v>71.1325</v>
      </c>
      <c r="G43" s="9">
        <v>78.3</v>
      </c>
      <c r="H43" s="9">
        <v>79.56</v>
      </c>
      <c r="I43" s="9"/>
      <c r="J43" s="9"/>
      <c r="K43" s="9"/>
      <c r="L43" s="9"/>
      <c r="M43" s="9"/>
      <c r="N43" s="9"/>
      <c r="O43" s="9">
        <v>71.47</v>
      </c>
      <c r="P43" s="9">
        <v>73.42</v>
      </c>
      <c r="Q43" s="9">
        <v>73.6</v>
      </c>
      <c r="R43" s="9">
        <v>77.7</v>
      </c>
      <c r="S43" s="9">
        <v>78</v>
      </c>
      <c r="T43" s="9">
        <v>79.4</v>
      </c>
      <c r="U43" s="9">
        <v>79.3</v>
      </c>
      <c r="V43" s="9">
        <v>80.45</v>
      </c>
      <c r="W43" s="9">
        <v>79.1</v>
      </c>
      <c r="X43" s="9">
        <v>78.1</v>
      </c>
      <c r="Y43" s="9">
        <v>73.92</v>
      </c>
      <c r="Z43" s="9">
        <v>77.6</v>
      </c>
      <c r="AA43" s="9">
        <v>79.2</v>
      </c>
      <c r="AB43" s="9">
        <v>79.2</v>
      </c>
      <c r="AC43" s="9">
        <v>81.2</v>
      </c>
      <c r="AD43" s="9">
        <v>81.3</v>
      </c>
      <c r="AE43" s="9"/>
      <c r="AF43" s="9">
        <v>80.33</v>
      </c>
      <c r="AG43" s="12"/>
      <c r="AH43" s="12"/>
      <c r="AI43" s="12"/>
      <c r="AJ43" s="12"/>
      <c r="AK43" s="12"/>
      <c r="AL43" s="12"/>
      <c r="AM43" s="12"/>
    </row>
    <row r="44" spans="1:40" ht="15">
      <c r="A44" s="8" t="s">
        <v>75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</row>
    <row r="45" spans="1:39" ht="15">
      <c r="A45" s="3" t="s">
        <v>30</v>
      </c>
      <c r="B45" s="9"/>
      <c r="C45" s="9">
        <v>44</v>
      </c>
      <c r="D45" s="9">
        <v>52.1</v>
      </c>
      <c r="E45" s="9">
        <v>52.9</v>
      </c>
      <c r="F45" s="9">
        <v>46.281</v>
      </c>
      <c r="G45" s="9">
        <v>58.3</v>
      </c>
      <c r="H45" s="9">
        <v>76.293</v>
      </c>
      <c r="I45" s="9"/>
      <c r="J45" s="9"/>
      <c r="K45" s="9"/>
      <c r="L45" s="9"/>
      <c r="M45" s="9"/>
      <c r="N45" s="9"/>
      <c r="O45" s="9">
        <v>53.674</v>
      </c>
      <c r="P45" s="9">
        <v>55.25</v>
      </c>
      <c r="Q45" s="9">
        <v>58.865</v>
      </c>
      <c r="R45" s="9">
        <v>76.2</v>
      </c>
      <c r="S45" s="9">
        <v>76.6</v>
      </c>
      <c r="T45" s="9">
        <v>75.7</v>
      </c>
      <c r="U45" s="9">
        <v>85.5</v>
      </c>
      <c r="V45" s="9">
        <v>88.617</v>
      </c>
      <c r="W45" s="9">
        <v>86</v>
      </c>
      <c r="X45" s="9">
        <v>79.3</v>
      </c>
      <c r="Y45" s="9">
        <v>58.505</v>
      </c>
      <c r="Z45" s="9">
        <v>75.7</v>
      </c>
      <c r="AA45" s="9">
        <v>83.6</v>
      </c>
      <c r="AB45" s="9">
        <v>79.5</v>
      </c>
      <c r="AC45" s="9">
        <v>88.8</v>
      </c>
      <c r="AD45" s="9">
        <v>98.4</v>
      </c>
      <c r="AE45" s="9"/>
      <c r="AF45" s="9">
        <v>88.2</v>
      </c>
      <c r="AG45" s="12"/>
      <c r="AH45" s="13"/>
      <c r="AI45" s="13"/>
      <c r="AJ45" s="13"/>
      <c r="AK45" s="13"/>
      <c r="AL45" s="13"/>
      <c r="AM45" s="13"/>
    </row>
    <row r="46" spans="1:39" ht="15">
      <c r="A46" s="3" t="s">
        <v>31</v>
      </c>
      <c r="B46" s="10"/>
      <c r="C46" s="9">
        <v>46.3</v>
      </c>
      <c r="D46" s="9">
        <v>55.4</v>
      </c>
      <c r="E46" s="9">
        <v>56.5</v>
      </c>
      <c r="F46" s="9">
        <v>67.864</v>
      </c>
      <c r="G46" s="9">
        <v>70.6</v>
      </c>
      <c r="H46" s="9">
        <v>71.195</v>
      </c>
      <c r="I46" s="9"/>
      <c r="J46" s="9"/>
      <c r="K46" s="9"/>
      <c r="L46" s="9"/>
      <c r="M46" s="9"/>
      <c r="N46" s="9"/>
      <c r="O46" s="9">
        <v>70.402</v>
      </c>
      <c r="P46" s="9">
        <v>70.64</v>
      </c>
      <c r="Q46" s="9">
        <v>70.799</v>
      </c>
      <c r="R46" s="9">
        <v>72.8</v>
      </c>
      <c r="S46" s="9">
        <v>73</v>
      </c>
      <c r="T46" s="9">
        <v>73.1</v>
      </c>
      <c r="U46" s="9">
        <v>73</v>
      </c>
      <c r="V46" s="9">
        <v>73.112</v>
      </c>
      <c r="W46" s="9">
        <v>73.1</v>
      </c>
      <c r="X46" s="9">
        <v>69.6</v>
      </c>
      <c r="Y46" s="9">
        <v>56.048</v>
      </c>
      <c r="Z46" s="9">
        <v>72.7</v>
      </c>
      <c r="AA46" s="9">
        <v>73.1</v>
      </c>
      <c r="AB46" s="9">
        <v>73.1</v>
      </c>
      <c r="AC46" s="9">
        <v>73.3</v>
      </c>
      <c r="AD46" s="9">
        <v>73.4</v>
      </c>
      <c r="AE46" s="9"/>
      <c r="AF46" s="9">
        <v>73.18</v>
      </c>
      <c r="AG46" s="12"/>
      <c r="AH46" s="13"/>
      <c r="AI46" s="13"/>
      <c r="AJ46" s="13"/>
      <c r="AK46" s="13"/>
      <c r="AL46" s="13"/>
      <c r="AM46" s="13"/>
    </row>
    <row r="47" spans="1:39" ht="15">
      <c r="A47" s="3" t="s">
        <v>32</v>
      </c>
      <c r="B47" s="10"/>
      <c r="C47" s="9">
        <v>72.7</v>
      </c>
      <c r="D47" s="9">
        <v>89.1</v>
      </c>
      <c r="E47" s="9">
        <v>91.2</v>
      </c>
      <c r="F47" s="9">
        <v>86.7691</v>
      </c>
      <c r="G47" s="9">
        <v>111.3</v>
      </c>
      <c r="H47" s="9">
        <v>127.8481</v>
      </c>
      <c r="I47" s="9"/>
      <c r="J47" s="9"/>
      <c r="K47" s="9"/>
      <c r="L47" s="9"/>
      <c r="M47" s="9"/>
      <c r="N47" s="9"/>
      <c r="O47" s="9">
        <v>77.2017</v>
      </c>
      <c r="P47" s="9">
        <v>83.56</v>
      </c>
      <c r="Q47" s="9">
        <v>83.3645</v>
      </c>
      <c r="R47" s="9">
        <v>128.6</v>
      </c>
      <c r="S47" s="9">
        <v>127.8</v>
      </c>
      <c r="T47" s="9">
        <v>128.3</v>
      </c>
      <c r="U47" s="9">
        <v>127.7</v>
      </c>
      <c r="V47" s="9">
        <v>126.7545</v>
      </c>
      <c r="W47" s="9">
        <v>125.5</v>
      </c>
      <c r="X47" s="9">
        <v>79.9956</v>
      </c>
      <c r="Y47" s="9">
        <v>85.946</v>
      </c>
      <c r="Z47" s="9">
        <v>122.4</v>
      </c>
      <c r="AA47" s="9">
        <v>127.6</v>
      </c>
      <c r="AB47" s="9">
        <v>128.3</v>
      </c>
      <c r="AC47" s="9">
        <v>127.5</v>
      </c>
      <c r="AD47" s="9">
        <v>129.3</v>
      </c>
      <c r="AE47" s="9"/>
      <c r="AF47" s="9">
        <v>126</v>
      </c>
      <c r="AG47" s="12"/>
      <c r="AH47" s="12"/>
      <c r="AI47" s="12"/>
      <c r="AJ47" s="12"/>
      <c r="AK47" s="12"/>
      <c r="AL47" s="12"/>
      <c r="AM47" s="12"/>
    </row>
    <row r="48" spans="1:39" ht="15">
      <c r="A48" s="3" t="s">
        <v>33</v>
      </c>
      <c r="B48" s="9"/>
      <c r="C48" s="9">
        <v>44.9</v>
      </c>
      <c r="D48" s="9">
        <v>49.7</v>
      </c>
      <c r="E48" s="9">
        <v>50.8</v>
      </c>
      <c r="F48" s="9">
        <v>49.8686</v>
      </c>
      <c r="G48" s="9">
        <v>71.1</v>
      </c>
      <c r="H48" s="9">
        <v>83.9288</v>
      </c>
      <c r="I48" s="9"/>
      <c r="J48" s="9"/>
      <c r="K48" s="9"/>
      <c r="L48" s="9"/>
      <c r="M48" s="9"/>
      <c r="N48" s="9"/>
      <c r="O48" s="9">
        <v>48.5354</v>
      </c>
      <c r="P48" s="9">
        <v>58.872</v>
      </c>
      <c r="Q48" s="9">
        <v>59.2343</v>
      </c>
      <c r="R48" s="9">
        <v>79.2</v>
      </c>
      <c r="S48" s="9">
        <v>77.6</v>
      </c>
      <c r="T48" s="9">
        <v>72.2</v>
      </c>
      <c r="U48" s="9">
        <v>72.5</v>
      </c>
      <c r="V48" s="9">
        <v>75.6068</v>
      </c>
      <c r="W48" s="9">
        <v>69.9</v>
      </c>
      <c r="X48" s="9">
        <v>67.7</v>
      </c>
      <c r="Y48" s="9">
        <v>49.9699</v>
      </c>
      <c r="Z48" s="9">
        <v>77.7</v>
      </c>
      <c r="AA48" s="9">
        <v>82.8</v>
      </c>
      <c r="AB48" s="9">
        <v>79.4</v>
      </c>
      <c r="AC48" s="9">
        <v>86</v>
      </c>
      <c r="AD48" s="9">
        <v>91.1</v>
      </c>
      <c r="AE48" s="9"/>
      <c r="AF48" s="9">
        <v>81.6</v>
      </c>
      <c r="AG48" s="12"/>
      <c r="AH48" s="12"/>
      <c r="AI48" s="12"/>
      <c r="AJ48" s="12"/>
      <c r="AK48" s="12"/>
      <c r="AL48" s="12"/>
      <c r="AM48" s="12"/>
    </row>
    <row r="49" spans="1:39" ht="15">
      <c r="A49" s="3" t="s">
        <v>34</v>
      </c>
      <c r="B49" s="4"/>
      <c r="C49" s="9">
        <v>41.2</v>
      </c>
      <c r="D49" s="9">
        <v>46.8</v>
      </c>
      <c r="E49" s="9">
        <v>47.3</v>
      </c>
      <c r="F49" s="9">
        <v>53.26</v>
      </c>
      <c r="G49" s="9">
        <v>55.9</v>
      </c>
      <c r="H49" s="9">
        <v>56.75</v>
      </c>
      <c r="I49" s="9"/>
      <c r="J49" s="9"/>
      <c r="K49" s="9"/>
      <c r="L49" s="9"/>
      <c r="M49" s="9"/>
      <c r="N49" s="9"/>
      <c r="O49" s="9">
        <v>46.1</v>
      </c>
      <c r="P49" s="9">
        <v>46.89</v>
      </c>
      <c r="Q49" s="9">
        <v>47.02</v>
      </c>
      <c r="R49" s="9">
        <v>56.6</v>
      </c>
      <c r="S49" s="9">
        <v>56.9</v>
      </c>
      <c r="T49" s="9">
        <v>57</v>
      </c>
      <c r="U49" s="9">
        <v>57.1</v>
      </c>
      <c r="V49" s="9">
        <v>56.88</v>
      </c>
      <c r="W49" s="9">
        <v>56.9</v>
      </c>
      <c r="X49" s="9">
        <v>48.8</v>
      </c>
      <c r="Y49" s="9">
        <v>47.01</v>
      </c>
      <c r="Z49" s="9">
        <v>57</v>
      </c>
      <c r="AA49" s="9">
        <v>57.1</v>
      </c>
      <c r="AB49" s="9">
        <v>57.1</v>
      </c>
      <c r="AC49" s="9">
        <v>57</v>
      </c>
      <c r="AD49" s="9">
        <v>57.1</v>
      </c>
      <c r="AE49" s="9"/>
      <c r="AF49" s="9">
        <v>56.7</v>
      </c>
      <c r="AG49" s="12"/>
      <c r="AH49" s="11"/>
      <c r="AI49" s="11"/>
      <c r="AJ49" s="11"/>
      <c r="AK49" s="11"/>
      <c r="AL49" s="11"/>
      <c r="AM49" s="11"/>
    </row>
    <row r="50" spans="1:39" ht="15">
      <c r="A50" s="3" t="s">
        <v>35</v>
      </c>
      <c r="B50" s="9"/>
      <c r="C50" s="9">
        <v>69.7</v>
      </c>
      <c r="D50" s="9">
        <v>71.6</v>
      </c>
      <c r="E50" s="9">
        <v>72.1</v>
      </c>
      <c r="F50" s="9">
        <v>71.13</v>
      </c>
      <c r="G50" s="9">
        <v>72.4</v>
      </c>
      <c r="H50" s="9">
        <v>72.12</v>
      </c>
      <c r="I50" s="9"/>
      <c r="J50" s="9"/>
      <c r="K50" s="9"/>
      <c r="L50" s="9"/>
      <c r="M50" s="9"/>
      <c r="N50" s="9"/>
      <c r="O50" s="9">
        <v>69.44</v>
      </c>
      <c r="P50" s="9">
        <v>69.991</v>
      </c>
      <c r="Q50" s="9">
        <v>70.1</v>
      </c>
      <c r="R50" s="9">
        <v>72.6</v>
      </c>
      <c r="S50" s="9">
        <v>72.4</v>
      </c>
      <c r="T50" s="9">
        <v>72.8</v>
      </c>
      <c r="U50" s="9">
        <v>72.4</v>
      </c>
      <c r="V50" s="9">
        <v>72.345</v>
      </c>
      <c r="W50" s="9">
        <v>72.3</v>
      </c>
      <c r="X50" s="9">
        <v>73.3</v>
      </c>
      <c r="Y50" s="9">
        <v>71.39</v>
      </c>
      <c r="Z50" s="9">
        <v>72.8</v>
      </c>
      <c r="AA50" s="9">
        <v>72.7</v>
      </c>
      <c r="AB50" s="9">
        <v>72.9</v>
      </c>
      <c r="AC50" s="9">
        <v>73.1</v>
      </c>
      <c r="AD50" s="9">
        <v>73</v>
      </c>
      <c r="AE50" s="9"/>
      <c r="AF50" s="9">
        <v>72.8</v>
      </c>
      <c r="AG50" s="12"/>
      <c r="AH50" s="12"/>
      <c r="AI50" s="12"/>
      <c r="AJ50" s="12"/>
      <c r="AK50" s="12"/>
      <c r="AL50" s="12"/>
      <c r="AM50" s="12"/>
    </row>
    <row r="51" spans="1:39" ht="15">
      <c r="A51" s="3" t="s">
        <v>36</v>
      </c>
      <c r="B51" s="9"/>
      <c r="C51" s="9">
        <v>41.5</v>
      </c>
      <c r="D51" s="9">
        <v>44.6</v>
      </c>
      <c r="E51" s="9">
        <v>45</v>
      </c>
      <c r="F51" s="9">
        <v>41.3444</v>
      </c>
      <c r="G51" s="9">
        <v>47.4</v>
      </c>
      <c r="H51" s="9">
        <v>50.249</v>
      </c>
      <c r="I51" s="9"/>
      <c r="J51" s="9"/>
      <c r="K51" s="9"/>
      <c r="L51" s="9"/>
      <c r="M51" s="9"/>
      <c r="N51" s="9"/>
      <c r="O51" s="9">
        <v>37.4276</v>
      </c>
      <c r="P51" s="9">
        <v>44.623</v>
      </c>
      <c r="Q51" s="9">
        <v>45.8076</v>
      </c>
      <c r="R51" s="9">
        <v>50.2</v>
      </c>
      <c r="S51" s="9">
        <v>49.8</v>
      </c>
      <c r="T51" s="9">
        <v>50.2</v>
      </c>
      <c r="U51" s="9">
        <v>50.2</v>
      </c>
      <c r="V51" s="9">
        <v>50.3</v>
      </c>
      <c r="W51" s="9">
        <v>50.2</v>
      </c>
      <c r="X51" s="9">
        <v>41.5</v>
      </c>
      <c r="Y51" s="9">
        <v>39.834</v>
      </c>
      <c r="Z51" s="9">
        <v>49.6</v>
      </c>
      <c r="AA51" s="9">
        <v>50.1</v>
      </c>
      <c r="AB51" s="9">
        <v>50.3</v>
      </c>
      <c r="AC51" s="9">
        <v>50</v>
      </c>
      <c r="AD51" s="9">
        <v>49.6</v>
      </c>
      <c r="AE51" s="9"/>
      <c r="AF51" s="9">
        <v>50</v>
      </c>
      <c r="AG51" s="12"/>
      <c r="AH51" s="12"/>
      <c r="AI51" s="12"/>
      <c r="AJ51" s="12"/>
      <c r="AK51" s="12"/>
      <c r="AL51" s="12"/>
      <c r="AM51" s="12"/>
    </row>
    <row r="52" spans="1:39" ht="15">
      <c r="A52" s="3" t="s">
        <v>37</v>
      </c>
      <c r="B52" s="9"/>
      <c r="C52" s="9">
        <v>34.8</v>
      </c>
      <c r="D52" s="9">
        <v>37</v>
      </c>
      <c r="E52" s="9">
        <v>37.8</v>
      </c>
      <c r="F52" s="9">
        <v>41.6</v>
      </c>
      <c r="G52" s="9">
        <v>50.1</v>
      </c>
      <c r="H52" s="9">
        <v>77.8</v>
      </c>
      <c r="I52" s="9"/>
      <c r="J52" s="9"/>
      <c r="K52" s="9"/>
      <c r="L52" s="9"/>
      <c r="M52" s="9"/>
      <c r="N52" s="9"/>
      <c r="O52" s="9">
        <v>36.9</v>
      </c>
      <c r="P52" s="9">
        <v>43.92</v>
      </c>
      <c r="Q52" s="9">
        <v>44.6</v>
      </c>
      <c r="R52" s="9">
        <v>68.8</v>
      </c>
      <c r="S52" s="9">
        <v>72.3</v>
      </c>
      <c r="T52" s="9">
        <v>74.5</v>
      </c>
      <c r="U52" s="9">
        <v>76.8</v>
      </c>
      <c r="V52" s="9">
        <v>78.1</v>
      </c>
      <c r="W52" s="9">
        <v>76.1</v>
      </c>
      <c r="X52" s="9">
        <v>48</v>
      </c>
      <c r="Y52" s="9">
        <v>41.6</v>
      </c>
      <c r="Z52" s="9">
        <v>72.7</v>
      </c>
      <c r="AA52" s="9">
        <v>77.1</v>
      </c>
      <c r="AB52" s="9">
        <v>69.7</v>
      </c>
      <c r="AC52" s="9">
        <v>76.3</v>
      </c>
      <c r="AD52" s="9">
        <v>79.3</v>
      </c>
      <c r="AE52" s="9"/>
      <c r="AF52" s="9">
        <v>69.2</v>
      </c>
      <c r="AG52" s="12"/>
      <c r="AH52" s="12"/>
      <c r="AI52" s="12"/>
      <c r="AJ52" s="12"/>
      <c r="AK52" s="12"/>
      <c r="AL52" s="12"/>
      <c r="AM52" s="12"/>
    </row>
    <row r="53" spans="1:39" ht="15">
      <c r="A53" s="3" t="s">
        <v>38</v>
      </c>
      <c r="B53" s="10"/>
      <c r="C53" s="9">
        <v>53.1</v>
      </c>
      <c r="D53" s="9">
        <v>53.3</v>
      </c>
      <c r="E53" s="9">
        <v>53.7</v>
      </c>
      <c r="F53" s="9">
        <v>53.9</v>
      </c>
      <c r="G53" s="9">
        <v>54.6</v>
      </c>
      <c r="H53" s="9">
        <v>52.7</v>
      </c>
      <c r="I53" s="9"/>
      <c r="J53" s="9"/>
      <c r="K53" s="9"/>
      <c r="L53" s="9"/>
      <c r="M53" s="9"/>
      <c r="N53" s="9"/>
      <c r="O53" s="9">
        <v>54</v>
      </c>
      <c r="P53" s="9">
        <v>54.4</v>
      </c>
      <c r="Q53" s="9">
        <v>54.2</v>
      </c>
      <c r="R53" s="9">
        <v>53.5</v>
      </c>
      <c r="S53" s="9">
        <v>54.2</v>
      </c>
      <c r="T53" s="9">
        <v>54</v>
      </c>
      <c r="U53" s="9">
        <v>54.1</v>
      </c>
      <c r="V53" s="9">
        <v>54.13</v>
      </c>
      <c r="W53" s="9">
        <v>54.1</v>
      </c>
      <c r="X53" s="9">
        <v>54.1</v>
      </c>
      <c r="Y53" s="9">
        <v>53.9</v>
      </c>
      <c r="Z53" s="9">
        <v>54</v>
      </c>
      <c r="AA53" s="9">
        <v>53.7</v>
      </c>
      <c r="AB53" s="9">
        <v>54.6</v>
      </c>
      <c r="AC53" s="9">
        <v>54.1</v>
      </c>
      <c r="AD53" s="9">
        <v>54.2</v>
      </c>
      <c r="AE53" s="9"/>
      <c r="AF53" s="9">
        <v>54.3</v>
      </c>
      <c r="AG53" s="12"/>
      <c r="AH53" s="13"/>
      <c r="AI53" s="13"/>
      <c r="AJ53" s="13"/>
      <c r="AK53" s="13"/>
      <c r="AL53" s="13"/>
      <c r="AM53" s="13"/>
    </row>
    <row r="54" spans="1:39" ht="15">
      <c r="A54" s="3" t="s">
        <v>39</v>
      </c>
      <c r="B54" s="10"/>
      <c r="C54" s="9">
        <v>51.2</v>
      </c>
      <c r="D54" s="9">
        <v>54.2</v>
      </c>
      <c r="E54" s="9">
        <v>54.9</v>
      </c>
      <c r="F54" s="9">
        <v>55.4292</v>
      </c>
      <c r="G54" s="9">
        <v>59.6</v>
      </c>
      <c r="H54" s="9"/>
      <c r="I54" s="9"/>
      <c r="J54" s="9"/>
      <c r="K54" s="9"/>
      <c r="L54" s="9"/>
      <c r="M54" s="9"/>
      <c r="N54" s="9"/>
      <c r="O54" s="9">
        <v>55.1576</v>
      </c>
      <c r="P54" s="9">
        <v>57.823</v>
      </c>
      <c r="Q54" s="9">
        <v>58.1543</v>
      </c>
      <c r="R54" s="9">
        <v>58.9</v>
      </c>
      <c r="S54" s="9">
        <v>59.2</v>
      </c>
      <c r="T54" s="9">
        <v>58.5</v>
      </c>
      <c r="U54" s="9">
        <v>57.9</v>
      </c>
      <c r="V54" s="9">
        <v>59.1</v>
      </c>
      <c r="W54" s="9">
        <v>59.3</v>
      </c>
      <c r="X54" s="9">
        <v>55.4</v>
      </c>
      <c r="Y54" s="9">
        <v>51.3382</v>
      </c>
      <c r="Z54" s="9">
        <v>59.5</v>
      </c>
      <c r="AA54" s="9">
        <v>59.7</v>
      </c>
      <c r="AB54" s="9">
        <v>59.9</v>
      </c>
      <c r="AC54" s="9">
        <v>59.6</v>
      </c>
      <c r="AD54" s="9">
        <v>59.5</v>
      </c>
      <c r="AE54" s="9"/>
      <c r="AF54" s="9">
        <v>59.4</v>
      </c>
      <c r="AG54" s="12"/>
      <c r="AH54" s="13"/>
      <c r="AI54" s="13"/>
      <c r="AJ54" s="13"/>
      <c r="AK54" s="13"/>
      <c r="AL54" s="13"/>
      <c r="AM54" s="13"/>
    </row>
    <row r="55" spans="1:39" ht="15">
      <c r="A55" s="3" t="s">
        <v>40</v>
      </c>
      <c r="B55" s="9"/>
      <c r="C55" s="9">
        <v>48.1</v>
      </c>
      <c r="D55" s="9">
        <v>48.8</v>
      </c>
      <c r="E55" s="9">
        <v>49</v>
      </c>
      <c r="F55" s="9">
        <v>49.1</v>
      </c>
      <c r="G55" s="9">
        <v>49.1</v>
      </c>
      <c r="H55" s="9">
        <v>47.3</v>
      </c>
      <c r="I55" s="9"/>
      <c r="J55" s="9"/>
      <c r="K55" s="9"/>
      <c r="L55" s="9"/>
      <c r="M55" s="9"/>
      <c r="N55" s="9"/>
      <c r="O55" s="9">
        <v>49.5</v>
      </c>
      <c r="P55" s="9">
        <v>49.3</v>
      </c>
      <c r="Q55" s="9">
        <v>49.5</v>
      </c>
      <c r="R55" s="9">
        <v>49.2</v>
      </c>
      <c r="S55" s="9">
        <v>49.3</v>
      </c>
      <c r="T55" s="9">
        <v>49.1</v>
      </c>
      <c r="U55" s="9">
        <v>49.1</v>
      </c>
      <c r="V55" s="9">
        <v>49.36</v>
      </c>
      <c r="W55" s="9">
        <v>49.2</v>
      </c>
      <c r="X55" s="9">
        <v>49.2</v>
      </c>
      <c r="Y55" s="9">
        <v>49.2</v>
      </c>
      <c r="Z55" s="9">
        <v>49.2</v>
      </c>
      <c r="AA55" s="9">
        <v>49.3</v>
      </c>
      <c r="AB55" s="9">
        <v>49.3</v>
      </c>
      <c r="AC55" s="9">
        <v>49.3</v>
      </c>
      <c r="AD55" s="9">
        <v>49.5</v>
      </c>
      <c r="AE55" s="9"/>
      <c r="AF55" s="9">
        <v>49.3</v>
      </c>
      <c r="AG55" s="12"/>
      <c r="AH55" s="12"/>
      <c r="AI55" s="12"/>
      <c r="AJ55" s="12"/>
      <c r="AK55" s="12"/>
      <c r="AL55" s="12"/>
      <c r="AM55" s="12"/>
    </row>
    <row r="56" spans="1:39" ht="15">
      <c r="A56" s="3" t="s">
        <v>41</v>
      </c>
      <c r="B56" s="9"/>
      <c r="C56" s="9">
        <v>79.2</v>
      </c>
      <c r="D56" s="9">
        <v>93.4</v>
      </c>
      <c r="E56" s="9">
        <v>95.3</v>
      </c>
      <c r="F56" s="9">
        <v>82.9</v>
      </c>
      <c r="G56" s="9">
        <v>107.1</v>
      </c>
      <c r="H56" s="9">
        <v>142.53</v>
      </c>
      <c r="I56" s="9"/>
      <c r="J56" s="9"/>
      <c r="K56" s="9"/>
      <c r="L56" s="9"/>
      <c r="M56" s="9"/>
      <c r="N56" s="9"/>
      <c r="O56" s="9">
        <v>90.46</v>
      </c>
      <c r="P56" s="9">
        <v>102.2</v>
      </c>
      <c r="Q56" s="9">
        <v>100.51</v>
      </c>
      <c r="R56" s="9">
        <v>129.2</v>
      </c>
      <c r="S56" s="9">
        <v>130.8</v>
      </c>
      <c r="T56" s="9">
        <v>130.1</v>
      </c>
      <c r="U56" s="9">
        <v>133.9</v>
      </c>
      <c r="V56" s="9">
        <v>135.23</v>
      </c>
      <c r="W56" s="9">
        <v>132.6</v>
      </c>
      <c r="X56" s="9">
        <v>126.7</v>
      </c>
      <c r="Y56" s="9">
        <v>97.23</v>
      </c>
      <c r="Z56" s="9">
        <v>132</v>
      </c>
      <c r="AA56" s="9">
        <v>142</v>
      </c>
      <c r="AB56" s="9">
        <v>132.8</v>
      </c>
      <c r="AC56" s="9">
        <v>150.7</v>
      </c>
      <c r="AD56" s="9">
        <v>156</v>
      </c>
      <c r="AE56" s="9"/>
      <c r="AF56" s="9">
        <v>145</v>
      </c>
      <c r="AG56" s="12"/>
      <c r="AH56" s="12"/>
      <c r="AI56" s="12"/>
      <c r="AJ56" s="12"/>
      <c r="AK56" s="12"/>
      <c r="AL56" s="12"/>
      <c r="AM56" s="12"/>
    </row>
    <row r="57" spans="1:39" ht="15">
      <c r="A57" s="3" t="s">
        <v>42</v>
      </c>
      <c r="B57" s="9"/>
      <c r="C57" s="9">
        <v>90.6</v>
      </c>
      <c r="D57" s="9">
        <v>100.9</v>
      </c>
      <c r="E57" s="9">
        <v>101.8</v>
      </c>
      <c r="F57" s="9">
        <v>94.62</v>
      </c>
      <c r="G57" s="9">
        <v>111.6</v>
      </c>
      <c r="H57" s="9">
        <v>119.92</v>
      </c>
      <c r="I57" s="9"/>
      <c r="J57" s="9"/>
      <c r="K57" s="9"/>
      <c r="L57" s="9"/>
      <c r="M57" s="9"/>
      <c r="N57" s="9"/>
      <c r="O57" s="9">
        <v>101.3</v>
      </c>
      <c r="P57" s="9">
        <v>102.4</v>
      </c>
      <c r="Q57" s="9">
        <v>103.234</v>
      </c>
      <c r="R57" s="9">
        <v>116.1</v>
      </c>
      <c r="S57" s="9">
        <v>116.8</v>
      </c>
      <c r="T57" s="9">
        <v>119.2</v>
      </c>
      <c r="U57" s="9">
        <v>119.7</v>
      </c>
      <c r="V57" s="9">
        <v>120.42</v>
      </c>
      <c r="W57" s="9">
        <v>119.3</v>
      </c>
      <c r="X57" s="9">
        <v>115.1</v>
      </c>
      <c r="Y57" s="9">
        <v>102.9</v>
      </c>
      <c r="Z57" s="9">
        <v>115.4</v>
      </c>
      <c r="AA57" s="9">
        <v>118.7</v>
      </c>
      <c r="AB57" s="9">
        <v>118.9</v>
      </c>
      <c r="AC57" s="9">
        <v>122.7</v>
      </c>
      <c r="AD57" s="9">
        <v>123.8</v>
      </c>
      <c r="AE57" s="9"/>
      <c r="AF57" s="9">
        <v>120.4</v>
      </c>
      <c r="AG57" s="12"/>
      <c r="AH57" s="12"/>
      <c r="AI57" s="12"/>
      <c r="AJ57" s="12"/>
      <c r="AK57" s="12"/>
      <c r="AL57" s="12"/>
      <c r="AM57" s="12"/>
    </row>
    <row r="59" spans="1:33" ht="15">
      <c r="A59" s="16" t="s">
        <v>47</v>
      </c>
      <c r="C59" s="15">
        <v>58.4668</v>
      </c>
      <c r="D59" s="15">
        <v>60.3477</v>
      </c>
      <c r="E59" s="15">
        <v>64.4282</v>
      </c>
      <c r="F59" s="15">
        <v>95.5381</v>
      </c>
      <c r="G59" s="15">
        <v>88.1493</v>
      </c>
      <c r="H59" s="15">
        <v>46.9003</v>
      </c>
      <c r="I59" s="15">
        <v>44.0912</v>
      </c>
      <c r="J59" s="15">
        <v>42.3391</v>
      </c>
      <c r="K59" s="15">
        <v>38.6282</v>
      </c>
      <c r="L59" s="15">
        <v>47.3407</v>
      </c>
      <c r="M59" s="15">
        <v>37.8886</v>
      </c>
      <c r="N59" s="15">
        <v>43.9867</v>
      </c>
      <c r="O59" s="15">
        <v>46.9569</v>
      </c>
      <c r="P59" s="15">
        <v>58.9548</v>
      </c>
      <c r="Q59" s="15">
        <v>55.3196</v>
      </c>
      <c r="R59" s="15">
        <v>60.6228</v>
      </c>
      <c r="S59" s="15">
        <v>59.7773</v>
      </c>
      <c r="T59" s="15">
        <v>42.1241</v>
      </c>
      <c r="U59" s="15">
        <v>42.8007</v>
      </c>
      <c r="V59" s="15">
        <v>45.5283</v>
      </c>
      <c r="W59" s="15">
        <v>42.6273</v>
      </c>
      <c r="X59" s="15">
        <v>27.9239</v>
      </c>
      <c r="Y59" s="15">
        <v>46.3187</v>
      </c>
      <c r="Z59" s="15">
        <v>28.0463</v>
      </c>
      <c r="AA59" s="15">
        <v>30.8115</v>
      </c>
      <c r="AB59" s="15">
        <v>46.1218</v>
      </c>
      <c r="AC59" s="15">
        <v>41.1745</v>
      </c>
      <c r="AD59" s="15">
        <v>30.7112</v>
      </c>
      <c r="AE59" s="15">
        <v>34.0261</v>
      </c>
      <c r="AF59" s="15">
        <v>30.0134</v>
      </c>
      <c r="AG59" s="15"/>
    </row>
    <row r="60" spans="1:33" ht="15">
      <c r="A60" s="16" t="s">
        <v>48</v>
      </c>
      <c r="C60" s="15">
        <v>134.0813</v>
      </c>
      <c r="D60" s="15">
        <v>137.0882</v>
      </c>
      <c r="E60" s="15">
        <v>162.5807</v>
      </c>
      <c r="F60" s="15">
        <v>159.0578</v>
      </c>
      <c r="G60" s="15">
        <v>200.0531</v>
      </c>
      <c r="H60" s="15">
        <v>142.7294</v>
      </c>
      <c r="I60" s="15">
        <v>152.302</v>
      </c>
      <c r="J60" s="15">
        <v>120.7449</v>
      </c>
      <c r="K60" s="15">
        <v>107.8895</v>
      </c>
      <c r="L60" s="15">
        <v>152.1432</v>
      </c>
      <c r="M60" s="15">
        <v>90.7315</v>
      </c>
      <c r="N60" s="15">
        <v>110.5482</v>
      </c>
      <c r="O60" s="15">
        <v>111.1859</v>
      </c>
      <c r="P60" s="15">
        <v>140.475</v>
      </c>
      <c r="Q60" s="15">
        <v>173.3928</v>
      </c>
      <c r="R60" s="15">
        <v>141.0311</v>
      </c>
      <c r="S60" s="15">
        <v>164.3818</v>
      </c>
      <c r="T60" s="15">
        <v>127.6722</v>
      </c>
      <c r="U60" s="15">
        <v>142.5507</v>
      </c>
      <c r="V60" s="15">
        <v>145.5679</v>
      </c>
      <c r="W60" s="15">
        <v>138.7944</v>
      </c>
      <c r="X60" s="15">
        <v>72.5435</v>
      </c>
      <c r="Y60" s="15">
        <v>100.6507</v>
      </c>
      <c r="Z60" s="15">
        <v>79.4686</v>
      </c>
      <c r="AA60" s="15">
        <v>93.7926</v>
      </c>
      <c r="AB60" s="15">
        <v>131.6344</v>
      </c>
      <c r="AC60" s="15">
        <v>133.2761</v>
      </c>
      <c r="AD60" s="15">
        <v>107.0103</v>
      </c>
      <c r="AE60" s="15">
        <v>140.6143</v>
      </c>
      <c r="AF60" s="15">
        <v>86.9433</v>
      </c>
      <c r="AG60" s="15"/>
    </row>
    <row r="61" spans="1:33" ht="15">
      <c r="A61" s="16" t="s">
        <v>49</v>
      </c>
      <c r="C61" s="15">
        <v>86.5361421359149</v>
      </c>
      <c r="D61" s="15">
        <v>89.12162780951112</v>
      </c>
      <c r="E61" s="15">
        <v>105.84150624738965</v>
      </c>
      <c r="F61" s="15">
        <v>119.06939241398888</v>
      </c>
      <c r="G61" s="15">
        <v>138.59804664674857</v>
      </c>
      <c r="H61" s="15">
        <v>86.98854192979577</v>
      </c>
      <c r="I61" s="15">
        <v>83.51878127690989</v>
      </c>
      <c r="J61" s="15">
        <v>74.77347430348101</v>
      </c>
      <c r="K61" s="15">
        <v>67.40855263929994</v>
      </c>
      <c r="L61" s="15">
        <v>86.36750393157638</v>
      </c>
      <c r="M61" s="15">
        <v>53.59003512495044</v>
      </c>
      <c r="N61" s="15">
        <v>66.67493294441478</v>
      </c>
      <c r="O61" s="15">
        <v>71.89164950432776</v>
      </c>
      <c r="P61" s="15">
        <v>96.41829829283562</v>
      </c>
      <c r="Q61" s="15">
        <v>109.46881948933984</v>
      </c>
      <c r="R61" s="15">
        <v>96.01545399377245</v>
      </c>
      <c r="S61" s="15">
        <v>109.39273751923547</v>
      </c>
      <c r="T61" s="15">
        <v>79.9821548355431</v>
      </c>
      <c r="U61" s="15">
        <v>85.41980784714856</v>
      </c>
      <c r="V61" s="15">
        <v>82.2742013980256</v>
      </c>
      <c r="W61" s="15">
        <v>85.13874199016112</v>
      </c>
      <c r="X61" s="15">
        <v>36.92014612532561</v>
      </c>
      <c r="Y61" s="15">
        <v>63.84157101401755</v>
      </c>
      <c r="Z61" s="15">
        <v>41.771723225612575</v>
      </c>
      <c r="AA61" s="15">
        <v>52.793938689922875</v>
      </c>
      <c r="AB61" s="15">
        <v>83.88261782884328</v>
      </c>
      <c r="AC61" s="15">
        <v>79.94070799341272</v>
      </c>
      <c r="AD61" s="15">
        <v>60.942372815931385</v>
      </c>
      <c r="AE61" s="15">
        <v>84.91419317384981</v>
      </c>
      <c r="AF61" s="15">
        <v>47.704501746482784</v>
      </c>
      <c r="AG61" s="15"/>
    </row>
    <row r="62" ht="15">
      <c r="A62" s="16"/>
    </row>
    <row r="63" spans="1:33" ht="15">
      <c r="A63" s="16" t="s">
        <v>50</v>
      </c>
      <c r="C63" s="19">
        <f aca="true" t="shared" si="9" ref="C63:AF63">C28/C61</f>
        <v>1.3963486164533143</v>
      </c>
      <c r="D63" s="19">
        <f t="shared" si="9"/>
        <v>1.4139940734726846</v>
      </c>
      <c r="E63" s="19">
        <f t="shared" si="9"/>
        <v>1.2233374214780963</v>
      </c>
      <c r="F63" s="19">
        <f t="shared" si="9"/>
        <v>1.1375704528267845</v>
      </c>
      <c r="G63" s="19">
        <f t="shared" si="9"/>
        <v>1.2755026799098101</v>
      </c>
      <c r="H63" s="19">
        <f t="shared" si="9"/>
        <v>2.9859218491288715</v>
      </c>
      <c r="I63" s="19">
        <f t="shared" si="9"/>
        <v>2.931857096696333</v>
      </c>
      <c r="J63" s="19">
        <f t="shared" si="9"/>
        <v>3.2000178199865665</v>
      </c>
      <c r="K63" s="19">
        <f t="shared" si="9"/>
        <v>3.2924241661087</v>
      </c>
      <c r="L63" s="19">
        <f t="shared" si="9"/>
        <v>2.870931035869914</v>
      </c>
      <c r="M63" s="19">
        <f t="shared" si="9"/>
        <v>3.4834679704703966</v>
      </c>
      <c r="N63" s="19">
        <f t="shared" si="9"/>
        <v>3.220717779234342</v>
      </c>
      <c r="O63" s="19">
        <f t="shared" si="9"/>
        <v>1.6470204785712124</v>
      </c>
      <c r="P63" s="19">
        <f t="shared" si="9"/>
        <v>1.337504774502919</v>
      </c>
      <c r="Q63" s="19">
        <f t="shared" si="9"/>
        <v>1.460629797322742</v>
      </c>
      <c r="R63" s="19">
        <f t="shared" si="9"/>
        <v>2.157642251543414</v>
      </c>
      <c r="S63" s="19">
        <f t="shared" si="9"/>
        <v>2.1363166788628867</v>
      </c>
      <c r="T63" s="19">
        <f t="shared" si="9"/>
        <v>2.8821042397833128</v>
      </c>
      <c r="U63" s="19">
        <f t="shared" si="9"/>
        <v>2.912141427661013</v>
      </c>
      <c r="V63" s="19">
        <f t="shared" si="9"/>
        <v>3.2660850510502586</v>
      </c>
      <c r="W63" s="19">
        <f t="shared" si="9"/>
        <v>3.0573531250263732</v>
      </c>
      <c r="X63" s="19">
        <f t="shared" si="9"/>
        <v>3.740572819777436</v>
      </c>
      <c r="Y63" s="19">
        <f t="shared" si="9"/>
        <v>2.001179092320489</v>
      </c>
      <c r="Z63" s="19">
        <f t="shared" si="9"/>
        <v>4.423582414848628</v>
      </c>
      <c r="AA63" s="19">
        <f t="shared" si="9"/>
        <v>3.905901456481992</v>
      </c>
      <c r="AB63" s="19">
        <f t="shared" si="9"/>
        <v>2.5931694347606307</v>
      </c>
      <c r="AC63" s="19">
        <f t="shared" si="9"/>
        <v>3.0253533902568823</v>
      </c>
      <c r="AD63" s="19">
        <f t="shared" si="9"/>
        <v>4.173203254769309</v>
      </c>
      <c r="AE63" s="19">
        <f t="shared" si="9"/>
        <v>3.343333081156315</v>
      </c>
      <c r="AF63" s="19">
        <f t="shared" si="9"/>
        <v>3.8483317161546844</v>
      </c>
      <c r="AG63" s="19"/>
    </row>
    <row r="65" spans="1:14" ht="15">
      <c r="A65" s="16" t="s">
        <v>52</v>
      </c>
      <c r="H65" s="15">
        <v>20.3982</v>
      </c>
      <c r="I65" s="15">
        <v>21.0621</v>
      </c>
      <c r="J65" s="15">
        <v>19.2458</v>
      </c>
      <c r="K65" s="15">
        <v>16.234</v>
      </c>
      <c r="L65" s="15">
        <v>25.0912</v>
      </c>
      <c r="M65" s="15">
        <v>15.501</v>
      </c>
      <c r="N65" s="15">
        <v>21.5164</v>
      </c>
    </row>
    <row r="66" spans="1:14" ht="15">
      <c r="A66" s="16" t="s">
        <v>53</v>
      </c>
      <c r="H66" s="15">
        <v>112.9388</v>
      </c>
      <c r="I66" s="15">
        <v>125.6224</v>
      </c>
      <c r="J66" s="15">
        <v>93.8733</v>
      </c>
      <c r="K66" s="15">
        <v>82.7209</v>
      </c>
      <c r="L66" s="15">
        <v>126.7402</v>
      </c>
      <c r="M66" s="15">
        <v>42.6974</v>
      </c>
      <c r="N66" s="15">
        <v>68.8407</v>
      </c>
    </row>
    <row r="67" spans="1:14" ht="15">
      <c r="A67" s="16" t="s">
        <v>54</v>
      </c>
      <c r="H67" s="15">
        <v>54.07298371828345</v>
      </c>
      <c r="I67" s="15">
        <v>54.22067742707628</v>
      </c>
      <c r="J67" s="15">
        <v>46.612961252910175</v>
      </c>
      <c r="K67" s="15">
        <v>39.71606116626366</v>
      </c>
      <c r="L67" s="15">
        <v>57.86151948929893</v>
      </c>
      <c r="M67" s="15">
        <v>27.374589361944558</v>
      </c>
      <c r="N67" s="15">
        <v>39.5565294864557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7"/>
  <sheetViews>
    <sheetView zoomScalePageLayoutView="0" workbookViewId="0" topLeftCell="A1">
      <pane xSplit="1" ySplit="1" topLeftCell="B4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68" sqref="F68"/>
    </sheetView>
  </sheetViews>
  <sheetFormatPr defaultColWidth="9.140625" defaultRowHeight="15"/>
  <cols>
    <col min="1" max="1" width="48.140625" style="0" bestFit="1" customWidth="1"/>
    <col min="2" max="2" width="12.00390625" style="0" customWidth="1"/>
    <col min="3" max="3" width="13.7109375" style="0" bestFit="1" customWidth="1"/>
    <col min="4" max="5" width="13.7109375" style="0" customWidth="1"/>
    <col min="6" max="12" width="12.28125" style="0" customWidth="1"/>
  </cols>
  <sheetData>
    <row r="1" spans="1:19" s="7" customFormat="1" ht="30" customHeight="1">
      <c r="A1" s="5"/>
      <c r="B1" s="6" t="s">
        <v>27</v>
      </c>
      <c r="C1" s="5" t="s">
        <v>126</v>
      </c>
      <c r="D1" s="5" t="s">
        <v>102</v>
      </c>
      <c r="E1" s="5" t="s">
        <v>104</v>
      </c>
      <c r="F1" s="5" t="s">
        <v>125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">
      <c r="A2" s="1" t="s">
        <v>0</v>
      </c>
      <c r="B2" s="1">
        <v>100</v>
      </c>
      <c r="C2" s="14">
        <f>100*(($B$3/C3)*(C4/$B$4)*($B$5/C5)*($B$6/C6)*($B$7/C7))^(1/5)</f>
        <v>267.45713568693077</v>
      </c>
      <c r="D2" s="14">
        <f>100*(($B$3/D3)*(D4/$B$4)*($B$5/D5)*($B$6/D6)*($B$7/D7))^(1/5)</f>
        <v>288.29186079786376</v>
      </c>
      <c r="E2" s="14">
        <f>100*(($B$3/E3)*(E4/$B$4)*($B$5/E5)*($B$6/E6)*($B$7/E7))^(1/5)</f>
        <v>316.3064586290609</v>
      </c>
      <c r="F2" s="14">
        <f>100*(($B$3/F3)*(F4/$B$4)*($B$5/F5)*($B$6/F6)*($B$7/F7))^(1/5)</f>
        <v>122.25007619805007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">
      <c r="A3" s="3" t="s">
        <v>1</v>
      </c>
      <c r="B3" s="3">
        <v>527</v>
      </c>
      <c r="C3" s="4">
        <v>147</v>
      </c>
      <c r="D3" s="4">
        <v>144</v>
      </c>
      <c r="E3" s="4">
        <v>119</v>
      </c>
      <c r="F3" s="4">
        <v>421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5">
      <c r="A4" s="3" t="s">
        <v>2</v>
      </c>
      <c r="B4" s="3">
        <v>936.1</v>
      </c>
      <c r="C4" s="17">
        <v>3126</v>
      </c>
      <c r="D4" s="17">
        <v>3317</v>
      </c>
      <c r="E4" s="17">
        <v>3240</v>
      </c>
      <c r="F4" s="17">
        <v>1186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5">
      <c r="A5" s="3" t="s">
        <v>3</v>
      </c>
      <c r="B5" s="3">
        <v>1210</v>
      </c>
      <c r="C5" s="4">
        <v>359.9</v>
      </c>
      <c r="D5" s="4">
        <v>347</v>
      </c>
      <c r="E5" s="4">
        <v>304.6</v>
      </c>
      <c r="F5" s="4">
        <v>974.1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5">
      <c r="A6" s="3" t="s">
        <v>4</v>
      </c>
      <c r="B6" s="3">
        <v>1106.7</v>
      </c>
      <c r="C6" s="4">
        <v>643</v>
      </c>
      <c r="D6" s="4">
        <v>586</v>
      </c>
      <c r="E6" s="4">
        <v>525</v>
      </c>
      <c r="F6" s="4">
        <v>864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5">
      <c r="A7" s="3" t="s">
        <v>5</v>
      </c>
      <c r="B7" s="3">
        <v>1002</v>
      </c>
      <c r="C7" s="4">
        <v>507.2</v>
      </c>
      <c r="D7" s="4">
        <v>429.7</v>
      </c>
      <c r="E7" s="4">
        <v>406.2</v>
      </c>
      <c r="F7" s="4">
        <v>926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5">
      <c r="A8" s="1" t="s">
        <v>6</v>
      </c>
      <c r="B8" s="1">
        <v>100</v>
      </c>
      <c r="C8" s="14">
        <f>100*(($B$9/C9)*($B$10/C10)*($B$11/C11)*($B$12/C12))^(1/4)</f>
        <v>252.47745543518607</v>
      </c>
      <c r="D8" s="14">
        <f>100*(($B$9/D9)*($B$10/D10)*($B$11/D11)*($B$12/D12))^(1/4)</f>
        <v>263.5900256024415</v>
      </c>
      <c r="E8" s="14">
        <f>100*(($B$9/E9)*($B$10/E10)*($B$11/E11)*($B$12/E12))^(1/4)</f>
        <v>295.5308882897445</v>
      </c>
      <c r="F8" s="14">
        <f>100*(($B$9/F9)*($B$10/F10)*($B$11/F11)*($B$12/F12))^(1/4)</f>
        <v>124.26656352594017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">
      <c r="A9" s="3" t="s">
        <v>7</v>
      </c>
      <c r="B9" s="3">
        <v>1868.3</v>
      </c>
      <c r="C9" s="4">
        <v>758.1</v>
      </c>
      <c r="D9" s="4">
        <v>715</v>
      </c>
      <c r="E9" s="4">
        <v>653.8</v>
      </c>
      <c r="F9" s="4">
        <v>1407.6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5">
      <c r="A10" s="3" t="s">
        <v>8</v>
      </c>
      <c r="B10" s="3">
        <v>1215.1</v>
      </c>
      <c r="C10" s="4">
        <v>360.8</v>
      </c>
      <c r="D10" s="4">
        <v>349.5</v>
      </c>
      <c r="E10" s="4">
        <v>328.2</v>
      </c>
      <c r="F10" s="4">
        <v>985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5">
      <c r="A11" s="3" t="s">
        <v>9</v>
      </c>
      <c r="B11" s="3">
        <v>998.5</v>
      </c>
      <c r="C11" s="4">
        <v>456.9</v>
      </c>
      <c r="D11" s="4">
        <v>447.9</v>
      </c>
      <c r="E11" s="4">
        <v>382.1</v>
      </c>
      <c r="F11" s="4">
        <v>801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5">
      <c r="A12" s="3" t="s">
        <v>10</v>
      </c>
      <c r="B12" s="3">
        <v>592.1</v>
      </c>
      <c r="C12" s="4">
        <v>264.3</v>
      </c>
      <c r="D12" s="4">
        <v>248.4</v>
      </c>
      <c r="E12" s="4">
        <v>214.6</v>
      </c>
      <c r="F12" s="4">
        <v>506.8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5">
      <c r="A13" s="1" t="s">
        <v>11</v>
      </c>
      <c r="B13" s="1">
        <v>100</v>
      </c>
      <c r="C13" s="14">
        <f>100*($B$14/C14)</f>
        <v>150.2421028360618</v>
      </c>
      <c r="D13" s="14">
        <f>100*($B$14/D14)</f>
        <v>146.98849537559215</v>
      </c>
      <c r="E13" s="14">
        <f>100*($B$14/E14)</f>
        <v>182.82828282828285</v>
      </c>
      <c r="F13" s="14">
        <f>100*($B$14/F14)</f>
        <v>101.03892076290899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5">
      <c r="A14" s="3" t="s">
        <v>12</v>
      </c>
      <c r="B14" s="3">
        <v>651.6</v>
      </c>
      <c r="C14" s="4">
        <v>433.7</v>
      </c>
      <c r="D14" s="4">
        <v>443.3</v>
      </c>
      <c r="E14" s="4">
        <v>356.4</v>
      </c>
      <c r="F14" s="4">
        <v>644.9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5">
      <c r="A15" s="1" t="s">
        <v>13</v>
      </c>
      <c r="B15" s="1">
        <v>100</v>
      </c>
      <c r="C15" s="14">
        <f>100*($B$16/C16)</f>
        <v>219.2452830188679</v>
      </c>
      <c r="D15" s="14">
        <f>100*($B$16/D16)</f>
        <v>229.3924106163632</v>
      </c>
      <c r="E15" s="14">
        <f>100*($B$16/E16)</f>
        <v>265.29680365296804</v>
      </c>
      <c r="F15" s="14">
        <f>100*($B$16/F16)</f>
        <v>118.49082256968049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5">
      <c r="A16" s="3" t="s">
        <v>14</v>
      </c>
      <c r="B16" s="3">
        <v>1045.8</v>
      </c>
      <c r="C16" s="4">
        <v>477</v>
      </c>
      <c r="D16" s="4">
        <v>455.9</v>
      </c>
      <c r="E16" s="4">
        <v>394.2</v>
      </c>
      <c r="F16" s="4">
        <v>882.6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5">
      <c r="A17" s="1" t="s">
        <v>15</v>
      </c>
      <c r="B17" s="1">
        <v>100</v>
      </c>
      <c r="C17" s="14">
        <f>100*($B$18/C18)</f>
        <v>295.04596527068435</v>
      </c>
      <c r="D17" s="14">
        <f>100*($B$18/D18)</f>
        <v>306.47214854111405</v>
      </c>
      <c r="E17" s="14">
        <f>100*($B$18/E18)</f>
        <v>365.86447118429385</v>
      </c>
      <c r="F17" s="14">
        <f>100*($B$18/F18)</f>
        <v>114.16996047430831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5">
      <c r="A18" s="3" t="s">
        <v>16</v>
      </c>
      <c r="B18" s="3">
        <v>577.7</v>
      </c>
      <c r="C18" s="4">
        <v>195.8</v>
      </c>
      <c r="D18" s="4">
        <v>188.5</v>
      </c>
      <c r="E18" s="4">
        <v>157.9</v>
      </c>
      <c r="F18" s="4">
        <v>506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5">
      <c r="A19" s="1" t="s">
        <v>17</v>
      </c>
      <c r="B19" s="1">
        <v>100</v>
      </c>
      <c r="C19" s="14">
        <f>100*(($B$20/C20)*($B$21/C21))^(1/2)</f>
        <v>193.924422599505</v>
      </c>
      <c r="D19" s="14">
        <f>100*(($B$20/D20)*($B$21/D21))^(1/2)</f>
        <v>229.25743350480943</v>
      </c>
      <c r="E19" s="14">
        <f>100*(($B$20/E20)*($B$21/E21))^(1/2)</f>
        <v>232.98857539814222</v>
      </c>
      <c r="F19" s="14">
        <f>100*(($B$20/F20)*($B$21/F21))^(1/2)</f>
        <v>103.95270855631983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5">
      <c r="A20" s="3" t="s">
        <v>18</v>
      </c>
      <c r="B20" s="3">
        <v>316.9</v>
      </c>
      <c r="C20" s="4">
        <v>135.8</v>
      </c>
      <c r="D20" s="4">
        <v>106.8</v>
      </c>
      <c r="E20" s="4">
        <v>108.8</v>
      </c>
      <c r="F20" s="4">
        <v>316.5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5">
      <c r="A21" s="3" t="s">
        <v>19</v>
      </c>
      <c r="B21" s="3">
        <v>13.4</v>
      </c>
      <c r="C21" s="4">
        <v>8.315</v>
      </c>
      <c r="D21" s="4">
        <v>7.565</v>
      </c>
      <c r="E21" s="4">
        <v>7.19</v>
      </c>
      <c r="F21" s="4">
        <v>12.416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5">
      <c r="A22" s="1" t="s">
        <v>20</v>
      </c>
      <c r="B22" s="1">
        <v>100</v>
      </c>
      <c r="C22" s="14">
        <f>100*(($B$23/C23)*($B$24/C24)*($B$25/C25))^(1/3)</f>
        <v>219.94593411458584</v>
      </c>
      <c r="D22" s="14">
        <f>100*(($B$23/D23)*($B$24/D24)*($B$25/D25))^(1/3)</f>
        <v>231.65804149778438</v>
      </c>
      <c r="E22" s="14">
        <f>100*(($B$23/E23)*($B$24/E24)*($B$25/E25))^(1/3)</f>
        <v>239.27128322256414</v>
      </c>
      <c r="F22" s="14">
        <f>100*(($B$23/F23)*($B$24/F24)*($B$25/F25))^(1/3)</f>
        <v>181.67975943364456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5">
      <c r="A23" s="3" t="s">
        <v>21</v>
      </c>
      <c r="B23" s="3">
        <v>550.8</v>
      </c>
      <c r="C23" s="4">
        <v>408.4</v>
      </c>
      <c r="D23" s="4">
        <v>371.7</v>
      </c>
      <c r="E23" s="4">
        <v>346.5</v>
      </c>
      <c r="F23" s="4">
        <v>557.6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5">
      <c r="A24" s="3" t="s">
        <v>22</v>
      </c>
      <c r="B24" s="3">
        <v>130.42</v>
      </c>
      <c r="C24" s="4">
        <v>41.3</v>
      </c>
      <c r="D24" s="4">
        <v>40.2</v>
      </c>
      <c r="E24" s="4">
        <v>39.6</v>
      </c>
      <c r="F24" s="4">
        <v>44.6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5">
      <c r="A25" s="3" t="s">
        <v>23</v>
      </c>
      <c r="B25" s="3">
        <v>44.22</v>
      </c>
      <c r="C25" s="4">
        <v>17.7</v>
      </c>
      <c r="D25" s="4">
        <v>17.1</v>
      </c>
      <c r="E25" s="4">
        <v>16.9</v>
      </c>
      <c r="F25" s="4">
        <v>21.3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5">
      <c r="A26" s="1" t="s">
        <v>24</v>
      </c>
      <c r="B26" s="1">
        <v>100</v>
      </c>
      <c r="C26" s="14">
        <f>100*($B$27/C27)</f>
        <v>253.82426182853078</v>
      </c>
      <c r="D26" s="14">
        <f>100*($B$27/D27)</f>
        <v>255.46007876834943</v>
      </c>
      <c r="E26" s="14">
        <f>100*($B$27/E27)</f>
        <v>280.57412504915453</v>
      </c>
      <c r="F26" s="14">
        <f>100*($B$27/F27)</f>
        <v>128.79061371841155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5">
      <c r="A27" s="3" t="s">
        <v>25</v>
      </c>
      <c r="B27" s="3">
        <v>713.5</v>
      </c>
      <c r="C27" s="4">
        <v>281.1</v>
      </c>
      <c r="D27" s="4">
        <v>279.3</v>
      </c>
      <c r="E27" s="4">
        <v>254.3</v>
      </c>
      <c r="F27" s="4">
        <v>554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5">
      <c r="A28" s="1" t="s">
        <v>26</v>
      </c>
      <c r="B28" s="1">
        <v>100</v>
      </c>
      <c r="C28" s="14">
        <f>(C2*C8*C13*C15*C17*C19*C22*C26)^(1/8)</f>
        <v>227.21983772858886</v>
      </c>
      <c r="D28" s="14">
        <f>(D2*D8*D13*D15*D17*D19*D22*D26)^(1/8)</f>
        <v>239.02238502266323</v>
      </c>
      <c r="E28" s="14">
        <f>(E2*E8*E13*E15*E17*E19*E22*E26)^(1/8)</f>
        <v>267.152919458044</v>
      </c>
      <c r="F28" s="14">
        <f>(F2*F8*F13*F15*F17*F19*F22*F26)^(1/8)</f>
        <v>122.43889667381634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30" spans="1:19" ht="15">
      <c r="A30" s="8" t="s">
        <v>29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2" ht="15">
      <c r="A31" s="3" t="s">
        <v>30</v>
      </c>
      <c r="B31" s="9"/>
      <c r="C31" s="9">
        <v>112.7</v>
      </c>
      <c r="D31" s="9">
        <v>114.672</v>
      </c>
      <c r="E31" s="9">
        <v>81.9</v>
      </c>
      <c r="F31" s="9">
        <v>65.3</v>
      </c>
      <c r="G31" s="12"/>
      <c r="H31" s="12"/>
      <c r="I31" s="12"/>
      <c r="J31" s="12"/>
      <c r="K31" s="12"/>
      <c r="L31" s="12"/>
    </row>
    <row r="32" spans="1:12" ht="15">
      <c r="A32" s="3" t="s">
        <v>31</v>
      </c>
      <c r="B32" s="10"/>
      <c r="C32" s="9">
        <v>73.2</v>
      </c>
      <c r="D32" s="9">
        <v>73.289</v>
      </c>
      <c r="E32" s="9">
        <v>50.9</v>
      </c>
      <c r="F32" s="9">
        <v>40.5</v>
      </c>
      <c r="G32" s="13"/>
      <c r="H32" s="13"/>
      <c r="I32" s="13"/>
      <c r="J32" s="13"/>
      <c r="K32" s="13"/>
      <c r="L32" s="13"/>
    </row>
    <row r="33" spans="1:12" ht="15">
      <c r="A33" s="3" t="s">
        <v>32</v>
      </c>
      <c r="B33" s="10"/>
      <c r="C33" s="9">
        <v>108.8</v>
      </c>
      <c r="D33" s="9">
        <v>103.6306</v>
      </c>
      <c r="E33" s="9">
        <v>55.4</v>
      </c>
      <c r="F33" s="9">
        <v>46.1</v>
      </c>
      <c r="G33" s="13"/>
      <c r="H33" s="13"/>
      <c r="I33" s="13"/>
      <c r="J33" s="13"/>
      <c r="K33" s="13"/>
      <c r="L33" s="13"/>
    </row>
    <row r="34" spans="1:12" ht="15">
      <c r="A34" s="3" t="s">
        <v>33</v>
      </c>
      <c r="B34" s="9"/>
      <c r="C34" s="9">
        <v>42.9</v>
      </c>
      <c r="D34" s="9">
        <v>41.0866</v>
      </c>
      <c r="E34" s="9">
        <v>24.1</v>
      </c>
      <c r="F34" s="9">
        <v>20.8</v>
      </c>
      <c r="G34" s="12"/>
      <c r="H34" s="12"/>
      <c r="I34" s="12"/>
      <c r="J34" s="12"/>
      <c r="K34" s="12"/>
      <c r="L34" s="12"/>
    </row>
    <row r="35" spans="1:12" ht="15">
      <c r="A35" s="3" t="s">
        <v>34</v>
      </c>
      <c r="B35" s="4"/>
      <c r="C35" s="9">
        <v>42.6</v>
      </c>
      <c r="D35" s="9">
        <v>39.82</v>
      </c>
      <c r="E35" s="9">
        <v>22.3</v>
      </c>
      <c r="F35" s="9">
        <v>16.9</v>
      </c>
      <c r="G35" s="11"/>
      <c r="H35" s="11"/>
      <c r="I35" s="11"/>
      <c r="J35" s="11"/>
      <c r="K35" s="11"/>
      <c r="L35" s="11"/>
    </row>
    <row r="36" spans="1:12" ht="15">
      <c r="A36" s="3" t="s">
        <v>35</v>
      </c>
      <c r="B36" s="9"/>
      <c r="C36" s="9">
        <v>37.8</v>
      </c>
      <c r="D36" s="9">
        <v>39.64</v>
      </c>
      <c r="E36" s="9">
        <v>22.3</v>
      </c>
      <c r="F36" s="9">
        <v>18.3</v>
      </c>
      <c r="G36" s="12"/>
      <c r="H36" s="12"/>
      <c r="I36" s="12"/>
      <c r="J36" s="12"/>
      <c r="K36" s="12"/>
      <c r="L36" s="12"/>
    </row>
    <row r="37" spans="1:12" ht="15">
      <c r="A37" s="3" t="s">
        <v>36</v>
      </c>
      <c r="B37" s="9"/>
      <c r="C37" s="9">
        <v>40.7</v>
      </c>
      <c r="D37" s="9">
        <v>42.5942</v>
      </c>
      <c r="E37" s="9">
        <v>25.1</v>
      </c>
      <c r="F37" s="9">
        <v>19.7</v>
      </c>
      <c r="G37" s="12"/>
      <c r="H37" s="12"/>
      <c r="I37" s="12"/>
      <c r="J37" s="12"/>
      <c r="K37" s="12"/>
      <c r="L37" s="12"/>
    </row>
    <row r="38" spans="1:12" ht="15">
      <c r="A38" s="3" t="s">
        <v>37</v>
      </c>
      <c r="B38" s="9"/>
      <c r="C38" s="9">
        <v>27.3</v>
      </c>
      <c r="D38" s="9">
        <v>25</v>
      </c>
      <c r="E38" s="9">
        <v>16.3</v>
      </c>
      <c r="F38" s="9">
        <v>11.4</v>
      </c>
      <c r="G38" s="12"/>
      <c r="H38" s="12"/>
      <c r="I38" s="12"/>
      <c r="J38" s="12"/>
      <c r="K38" s="12"/>
      <c r="L38" s="12"/>
    </row>
    <row r="39" spans="1:12" ht="15">
      <c r="A39" s="3" t="s">
        <v>38</v>
      </c>
      <c r="B39" s="10"/>
      <c r="C39" s="9">
        <v>87.6</v>
      </c>
      <c r="D39" s="9">
        <v>83.9</v>
      </c>
      <c r="E39" s="9">
        <v>43.6</v>
      </c>
      <c r="F39" s="9">
        <v>29.8</v>
      </c>
      <c r="G39" s="13"/>
      <c r="H39" s="13"/>
      <c r="I39" s="13"/>
      <c r="J39" s="13"/>
      <c r="K39" s="13"/>
      <c r="L39" s="13"/>
    </row>
    <row r="40" spans="1:12" ht="15">
      <c r="A40" s="3" t="s">
        <v>39</v>
      </c>
      <c r="B40" s="10"/>
      <c r="C40" s="9">
        <v>36.7</v>
      </c>
      <c r="D40" s="9">
        <v>33.9251</v>
      </c>
      <c r="E40" s="9">
        <v>19.1</v>
      </c>
      <c r="F40" s="9">
        <v>14.3</v>
      </c>
      <c r="G40" s="13"/>
      <c r="H40" s="13"/>
      <c r="I40" s="13"/>
      <c r="J40" s="13"/>
      <c r="K40" s="13"/>
      <c r="L40" s="13"/>
    </row>
    <row r="41" spans="1:12" ht="15">
      <c r="A41" s="3" t="s">
        <v>40</v>
      </c>
      <c r="B41" s="9"/>
      <c r="C41" s="9">
        <v>51.3</v>
      </c>
      <c r="D41" s="9">
        <v>54</v>
      </c>
      <c r="E41" s="9">
        <v>29.2</v>
      </c>
      <c r="F41" s="9">
        <v>22.4</v>
      </c>
      <c r="G41" s="12"/>
      <c r="H41" s="12"/>
      <c r="I41" s="12"/>
      <c r="J41" s="12"/>
      <c r="K41" s="12"/>
      <c r="L41" s="12"/>
    </row>
    <row r="42" spans="1:12" ht="15">
      <c r="A42" s="3" t="s">
        <v>41</v>
      </c>
      <c r="B42" s="9"/>
      <c r="C42" s="9">
        <v>74.3</v>
      </c>
      <c r="D42" s="9">
        <v>70.22</v>
      </c>
      <c r="E42" s="9">
        <v>32.3</v>
      </c>
      <c r="F42" s="9">
        <v>24.2</v>
      </c>
      <c r="G42" s="12"/>
      <c r="H42" s="12"/>
      <c r="I42" s="12"/>
      <c r="J42" s="12"/>
      <c r="K42" s="12"/>
      <c r="L42" s="12"/>
    </row>
    <row r="43" spans="1:12" ht="15">
      <c r="A43" s="3" t="s">
        <v>42</v>
      </c>
      <c r="B43" s="9"/>
      <c r="C43" s="9">
        <v>69.7</v>
      </c>
      <c r="D43" s="9">
        <v>68.45</v>
      </c>
      <c r="E43" s="9">
        <v>37.2</v>
      </c>
      <c r="F43" s="9">
        <v>28</v>
      </c>
      <c r="G43" s="12"/>
      <c r="H43" s="12"/>
      <c r="I43" s="12"/>
      <c r="J43" s="12"/>
      <c r="K43" s="12"/>
      <c r="L43" s="12"/>
    </row>
    <row r="44" spans="1:13" ht="15">
      <c r="A44" s="8" t="s">
        <v>43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2" ht="15">
      <c r="A45" s="3" t="s">
        <v>30</v>
      </c>
      <c r="B45" s="9"/>
      <c r="C45" s="9">
        <v>115.5</v>
      </c>
      <c r="D45" s="9">
        <v>116.944</v>
      </c>
      <c r="E45" s="9">
        <v>114.2</v>
      </c>
      <c r="F45" s="9">
        <v>92.2</v>
      </c>
      <c r="G45" s="13"/>
      <c r="H45" s="13"/>
      <c r="I45" s="13"/>
      <c r="J45" s="13"/>
      <c r="K45" s="13"/>
      <c r="L45" s="13"/>
    </row>
    <row r="46" spans="1:12" ht="15">
      <c r="A46" s="3" t="s">
        <v>31</v>
      </c>
      <c r="B46" s="10"/>
      <c r="C46" s="9">
        <v>73.5</v>
      </c>
      <c r="D46" s="9">
        <v>73.686</v>
      </c>
      <c r="E46" s="9">
        <v>73.2</v>
      </c>
      <c r="F46" s="9">
        <v>53.6</v>
      </c>
      <c r="G46" s="13"/>
      <c r="H46" s="13"/>
      <c r="I46" s="13"/>
      <c r="J46" s="13"/>
      <c r="K46" s="13"/>
      <c r="L46" s="13"/>
    </row>
    <row r="47" spans="1:12" ht="15">
      <c r="A47" s="3" t="s">
        <v>32</v>
      </c>
      <c r="B47" s="10"/>
      <c r="C47" s="9">
        <v>148</v>
      </c>
      <c r="D47" s="9">
        <v>174.6229</v>
      </c>
      <c r="E47" s="9">
        <v>99</v>
      </c>
      <c r="F47" s="9">
        <v>75.1</v>
      </c>
      <c r="G47" s="12"/>
      <c r="H47" s="12"/>
      <c r="I47" s="12"/>
      <c r="J47" s="12"/>
      <c r="K47" s="12"/>
      <c r="L47" s="12"/>
    </row>
    <row r="48" spans="1:12" ht="15">
      <c r="A48" s="3" t="s">
        <v>33</v>
      </c>
      <c r="B48" s="9"/>
      <c r="C48" s="9">
        <v>66.6</v>
      </c>
      <c r="D48" s="9">
        <v>66.9941</v>
      </c>
      <c r="E48" s="9">
        <v>39.4</v>
      </c>
      <c r="F48" s="9">
        <v>34.1</v>
      </c>
      <c r="G48" s="12"/>
      <c r="H48" s="12"/>
      <c r="I48" s="12"/>
      <c r="J48" s="12"/>
      <c r="K48" s="12"/>
      <c r="L48" s="12"/>
    </row>
    <row r="49" spans="1:12" ht="15">
      <c r="A49" s="3" t="s">
        <v>34</v>
      </c>
      <c r="B49" s="4"/>
      <c r="C49" s="9">
        <v>70.3</v>
      </c>
      <c r="D49" s="9">
        <v>68.22</v>
      </c>
      <c r="E49" s="9">
        <v>41.3</v>
      </c>
      <c r="F49" s="9">
        <v>28.9</v>
      </c>
      <c r="G49" s="11"/>
      <c r="H49" s="11"/>
      <c r="I49" s="11"/>
      <c r="J49" s="11"/>
      <c r="K49" s="11"/>
      <c r="L49" s="11"/>
    </row>
    <row r="50" spans="1:12" ht="15">
      <c r="A50" s="3" t="s">
        <v>35</v>
      </c>
      <c r="B50" s="9"/>
      <c r="C50" s="9">
        <v>52.9</v>
      </c>
      <c r="D50" s="9">
        <v>57.39</v>
      </c>
      <c r="E50" s="9">
        <v>34.2</v>
      </c>
      <c r="F50" s="9">
        <v>27.6</v>
      </c>
      <c r="G50" s="12"/>
      <c r="H50" s="12"/>
      <c r="I50" s="12"/>
      <c r="J50" s="12"/>
      <c r="K50" s="12"/>
      <c r="L50" s="12"/>
    </row>
    <row r="51" spans="1:12" ht="15">
      <c r="A51" s="3" t="s">
        <v>36</v>
      </c>
      <c r="B51" s="9"/>
      <c r="C51" s="9">
        <v>58.7</v>
      </c>
      <c r="D51" s="9">
        <v>67.2743</v>
      </c>
      <c r="E51" s="9">
        <v>44.9</v>
      </c>
      <c r="F51" s="9">
        <v>30.4</v>
      </c>
      <c r="G51" s="12"/>
      <c r="H51" s="12"/>
      <c r="I51" s="12"/>
      <c r="J51" s="12"/>
      <c r="K51" s="12"/>
      <c r="L51" s="12"/>
    </row>
    <row r="52" spans="1:12" ht="15">
      <c r="A52" s="3" t="s">
        <v>37</v>
      </c>
      <c r="B52" s="9"/>
      <c r="C52" s="9">
        <v>42.2</v>
      </c>
      <c r="D52" s="9">
        <v>39.8</v>
      </c>
      <c r="E52" s="9">
        <v>27</v>
      </c>
      <c r="F52" s="9">
        <v>20.6</v>
      </c>
      <c r="G52" s="12"/>
      <c r="H52" s="12"/>
      <c r="I52" s="12"/>
      <c r="J52" s="12"/>
      <c r="K52" s="12"/>
      <c r="L52" s="12"/>
    </row>
    <row r="53" spans="1:12" ht="15">
      <c r="A53" s="3" t="s">
        <v>38</v>
      </c>
      <c r="B53" s="10"/>
      <c r="C53" s="9">
        <v>153.2</v>
      </c>
      <c r="D53" s="9">
        <v>149.1</v>
      </c>
      <c r="E53" s="9">
        <v>84.7</v>
      </c>
      <c r="F53" s="9">
        <v>54.8</v>
      </c>
      <c r="G53" s="13"/>
      <c r="H53" s="13"/>
      <c r="I53" s="13"/>
      <c r="J53" s="13"/>
      <c r="K53" s="13"/>
      <c r="L53" s="13"/>
    </row>
    <row r="54" spans="1:12" ht="15">
      <c r="A54" s="3" t="s">
        <v>39</v>
      </c>
      <c r="B54" s="10"/>
      <c r="C54" s="9">
        <v>58</v>
      </c>
      <c r="D54" s="9">
        <v>57.6892</v>
      </c>
      <c r="E54" s="9">
        <v>33.1</v>
      </c>
      <c r="F54" s="9">
        <v>24</v>
      </c>
      <c r="G54" s="13"/>
      <c r="H54" s="13"/>
      <c r="I54" s="13"/>
      <c r="J54" s="13"/>
      <c r="K54" s="13"/>
      <c r="L54" s="13"/>
    </row>
    <row r="55" spans="1:12" ht="15">
      <c r="A55" s="3" t="s">
        <v>40</v>
      </c>
      <c r="B55" s="9"/>
      <c r="C55" s="9">
        <v>88.8</v>
      </c>
      <c r="D55" s="9">
        <v>92.7</v>
      </c>
      <c r="E55" s="9">
        <v>50.8</v>
      </c>
      <c r="F55" s="9">
        <v>38.4</v>
      </c>
      <c r="G55" s="12"/>
      <c r="H55" s="12"/>
      <c r="I55" s="12"/>
      <c r="J55" s="12"/>
      <c r="K55" s="12"/>
      <c r="L55" s="12"/>
    </row>
    <row r="56" spans="1:12" ht="15">
      <c r="A56" s="3" t="s">
        <v>41</v>
      </c>
      <c r="B56" s="9"/>
      <c r="C56" s="9">
        <v>124.6</v>
      </c>
      <c r="D56" s="9">
        <v>117.69</v>
      </c>
      <c r="E56" s="9">
        <v>58.1</v>
      </c>
      <c r="F56" s="9">
        <v>43.2</v>
      </c>
      <c r="G56" s="12"/>
      <c r="H56" s="12"/>
      <c r="I56" s="12"/>
      <c r="J56" s="12"/>
      <c r="K56" s="12"/>
      <c r="L56" s="12"/>
    </row>
    <row r="57" spans="1:12" ht="15">
      <c r="A57" s="3" t="s">
        <v>42</v>
      </c>
      <c r="B57" s="9"/>
      <c r="C57" s="9">
        <v>102.7</v>
      </c>
      <c r="D57" s="9">
        <v>109.21</v>
      </c>
      <c r="E57" s="9">
        <v>65.9</v>
      </c>
      <c r="F57" s="9">
        <v>46.7</v>
      </c>
      <c r="G57" s="12"/>
      <c r="H57" s="12"/>
      <c r="I57" s="12"/>
      <c r="J57" s="12"/>
      <c r="K57" s="12"/>
      <c r="L57" s="12"/>
    </row>
    <row r="59" spans="1:6" ht="15">
      <c r="A59" s="16" t="s">
        <v>46</v>
      </c>
      <c r="C59" s="15">
        <f>(COUNTIF(C31:C43,"&gt; 30")*2+COUNTIF(C45:C57,"&gt; 30"))*100/39</f>
        <v>94.87179487179488</v>
      </c>
      <c r="D59" s="15">
        <f>(COUNTIF(D31:D43,"&gt; 30")*2+COUNTIF(D45:D57,"&gt; 30"))*100/39</f>
        <v>94.87179487179488</v>
      </c>
      <c r="E59" s="15">
        <f>(COUNTIF(E31:E43,"&gt; 30")*2+COUNTIF(E45:E57,"&gt; 30"))*100/39</f>
        <v>61.53846153846154</v>
      </c>
      <c r="F59" s="15">
        <f>(COUNTIF(F31:F43,"&gt; 30")*2+COUNTIF(F45:F57,"&gt; 30"))*100/39</f>
        <v>38.46153846153846</v>
      </c>
    </row>
    <row r="61" spans="1:6" ht="15">
      <c r="A61" s="16" t="s">
        <v>52</v>
      </c>
      <c r="C61" s="15">
        <v>11.3</v>
      </c>
      <c r="D61" s="15">
        <v>9.2</v>
      </c>
      <c r="E61" s="15">
        <v>12.1</v>
      </c>
      <c r="F61" s="15">
        <v>5.6</v>
      </c>
    </row>
    <row r="62" spans="1:6" ht="15">
      <c r="A62" s="16" t="s">
        <v>53</v>
      </c>
      <c r="C62" s="15">
        <v>41.3</v>
      </c>
      <c r="D62" s="15">
        <v>56.5</v>
      </c>
      <c r="E62" s="15">
        <v>62.5</v>
      </c>
      <c r="F62" s="15">
        <v>12.65</v>
      </c>
    </row>
    <row r="63" spans="1:6" ht="15">
      <c r="A63" s="16" t="s">
        <v>54</v>
      </c>
      <c r="C63" s="15">
        <v>24.99258638413172</v>
      </c>
      <c r="D63" s="15">
        <v>30.173855127568768</v>
      </c>
      <c r="E63" s="15">
        <v>32.84553470396892</v>
      </c>
      <c r="F63" s="15">
        <v>8.843583799090432</v>
      </c>
    </row>
    <row r="64" spans="1:6" ht="15">
      <c r="A64" s="16" t="s">
        <v>55</v>
      </c>
      <c r="C64" s="18">
        <v>93</v>
      </c>
      <c r="D64" s="18">
        <v>71</v>
      </c>
      <c r="E64" s="18">
        <v>71</v>
      </c>
      <c r="F64" s="18">
        <v>74</v>
      </c>
    </row>
    <row r="65" spans="1:6" ht="15">
      <c r="A65" s="16" t="s">
        <v>56</v>
      </c>
      <c r="C65" s="15">
        <f>C28/C63</f>
        <v>9.091489541588828</v>
      </c>
      <c r="D65" s="15">
        <f>D28/D63</f>
        <v>7.92150635084998</v>
      </c>
      <c r="E65" s="15">
        <f>E28/E63</f>
        <v>8.133614564836488</v>
      </c>
      <c r="F65" s="15">
        <f>F28/F63</f>
        <v>13.844941084451449</v>
      </c>
    </row>
    <row r="67" ht="15">
      <c r="F67" t="s">
        <v>127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Андрей Кожемяко</cp:lastModifiedBy>
  <dcterms:created xsi:type="dcterms:W3CDTF">2016-04-03T22:54:11Z</dcterms:created>
  <dcterms:modified xsi:type="dcterms:W3CDTF">2017-06-05T10:01:16Z</dcterms:modified>
  <cp:category/>
  <cp:version/>
  <cp:contentType/>
  <cp:contentStatus/>
</cp:coreProperties>
</file>