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2360" tabRatio="964" activeTab="1"/>
  </bookViews>
  <sheets>
    <sheet name="RAW DATA" sheetId="1" r:id="rId1"/>
    <sheet name="FORMATTED RESULT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<sst xmlns="http://schemas.openxmlformats.org/spreadsheetml/2006/main" count="151" uniqueCount="107">
  <si>
    <t>audio-apple</t>
  </si>
  <si>
    <t>audio-flac</t>
  </si>
  <si>
    <t>audio-monkeys</t>
  </si>
  <si>
    <t>audio-mp3</t>
  </si>
  <si>
    <t>audio-nero-aac</t>
  </si>
  <si>
    <t>audio-ogg-vorbis</t>
  </si>
  <si>
    <t>hdplay-mpchc-dxva</t>
  </si>
  <si>
    <t>hdplay-mpchc-software</t>
  </si>
  <si>
    <t>hdplay-vlc-dxva</t>
  </si>
  <si>
    <t>hdplay-vlc-software</t>
  </si>
  <si>
    <t>java-specjvm</t>
  </si>
  <si>
    <t>office-chrome</t>
  </si>
  <si>
    <t>office-excel</t>
  </si>
  <si>
    <t>office-finereader</t>
  </si>
  <si>
    <t>office-firefox</t>
  </si>
  <si>
    <t>office-ie</t>
  </si>
  <si>
    <t>office-opera</t>
  </si>
  <si>
    <t>office-powerpoint</t>
  </si>
  <si>
    <t>office-word</t>
  </si>
  <si>
    <t>raster-acdsee</t>
  </si>
  <si>
    <t>raster-gimp</t>
  </si>
  <si>
    <t>raster-imagemagick</t>
  </si>
  <si>
    <t>raster-paintshop</t>
  </si>
  <si>
    <t>video-expression</t>
  </si>
  <si>
    <t>video-x264</t>
  </si>
  <si>
    <t>video-xvid</t>
  </si>
  <si>
    <t>arx-7zip (pack)</t>
  </si>
  <si>
    <t>arx-7zip (unpack)</t>
  </si>
  <si>
    <t>arx-rar (pack)</t>
  </si>
  <si>
    <t>arx-rar (unpack)</t>
  </si>
  <si>
    <t>7-Zip pack</t>
  </si>
  <si>
    <t>7-Zip unpack</t>
  </si>
  <si>
    <t>RAR pack</t>
  </si>
  <si>
    <t>RAR unpack</t>
  </si>
  <si>
    <t>Pack &amp; Unpack</t>
  </si>
  <si>
    <t>Apple Lossless</t>
  </si>
  <si>
    <t>FLAC</t>
  </si>
  <si>
    <t>Monkeys Audio</t>
  </si>
  <si>
    <t>MP3 (LAME)</t>
  </si>
  <si>
    <t>Nero AAC</t>
  </si>
  <si>
    <t>Ogg Vorbis</t>
  </si>
  <si>
    <t>ACDSee</t>
  </si>
  <si>
    <t>GIMP</t>
  </si>
  <si>
    <t>ImageMagick</t>
  </si>
  <si>
    <t>Paintshop Pro</t>
  </si>
  <si>
    <t>Raster Graphics</t>
  </si>
  <si>
    <t>Expression Encoder</t>
  </si>
  <si>
    <t>x264</t>
  </si>
  <si>
    <t>XviD</t>
  </si>
  <si>
    <t>Video Encoding</t>
  </si>
  <si>
    <t>Audio Encoding</t>
  </si>
  <si>
    <t>Chrome</t>
  </si>
  <si>
    <t>Excel</t>
  </si>
  <si>
    <t>FineReader</t>
  </si>
  <si>
    <t>Firefox</t>
  </si>
  <si>
    <t>Internet Explorer</t>
  </si>
  <si>
    <t>Opera</t>
  </si>
  <si>
    <t>PowerPoint</t>
  </si>
  <si>
    <t>Word</t>
  </si>
  <si>
    <t>Office</t>
  </si>
  <si>
    <t>Java</t>
  </si>
  <si>
    <t>OVERALL</t>
  </si>
  <si>
    <t>CPU</t>
  </si>
  <si>
    <t>MAINBOARD</t>
  </si>
  <si>
    <t>MEMORY</t>
  </si>
  <si>
    <t>VIDEO</t>
  </si>
  <si>
    <t>game-batman (system)</t>
  </si>
  <si>
    <t>game-batman (cpu)</t>
  </si>
  <si>
    <t>iXBT Reference</t>
  </si>
  <si>
    <t>AMD A4-3300</t>
  </si>
  <si>
    <t>2x2=4 GB DDR3-1333</t>
  </si>
  <si>
    <t>APU Radeon HD Graphics</t>
  </si>
  <si>
    <t>ASUS F1A75-I DELUXE</t>
  </si>
  <si>
    <t>iXBT Reference 8 GB</t>
  </si>
  <si>
    <t>Celeron G530</t>
  </si>
  <si>
    <t>4x2=8 GB DDR3-1066</t>
  </si>
  <si>
    <t>Gigabyte H61N-USB3</t>
  </si>
  <si>
    <t>Intel HD Graphics 1000</t>
  </si>
  <si>
    <t>2x2=4 GB DDR3-1066</t>
  </si>
  <si>
    <t>iXBT Reference 2 GB</t>
  </si>
  <si>
    <t>iXBT Reference 1 GB</t>
  </si>
  <si>
    <t>2x1=2 GB DDR3-1066</t>
  </si>
  <si>
    <t>1 GB DDR3-1066</t>
  </si>
  <si>
    <t>naspt-ethernet</t>
  </si>
  <si>
    <t>naspt-wifi</t>
  </si>
  <si>
    <t>naspt-storage</t>
  </si>
  <si>
    <t>pcmark-storage</t>
  </si>
  <si>
    <t>—</t>
  </si>
  <si>
    <t>ULMART SL31-11</t>
  </si>
  <si>
    <t>Compumir Office SSD 30.01</t>
  </si>
  <si>
    <t>Celeron G440</t>
  </si>
  <si>
    <t>Intel DH61DL</t>
  </si>
  <si>
    <t>1x2 GB DDR3-1333</t>
  </si>
  <si>
    <t>HDD/SSD</t>
  </si>
  <si>
    <t>HDD Seagate ST9500325AS</t>
  </si>
  <si>
    <t>SSD Kingston SV200S3128G</t>
  </si>
  <si>
    <t>HDD WD WD10EADS-00M2B0</t>
  </si>
  <si>
    <t>ETHERNET</t>
  </si>
  <si>
    <t>Realtek 8111E</t>
  </si>
  <si>
    <t>WIFI</t>
  </si>
  <si>
    <t>Intel 82579V</t>
  </si>
  <si>
    <t>Atheros AR9285 802.11b/g/n</t>
  </si>
  <si>
    <t>Multitasking</t>
  </si>
  <si>
    <t>Game</t>
  </si>
  <si>
    <t>multitasking</t>
  </si>
  <si>
    <t>Storage</t>
  </si>
  <si>
    <t>Ethernet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</si>
</sst>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h:mm:ss"/>
    <numFmt numFmtId="169" formatCode="0.0"/>
    <numFmt numFmtId="170" formatCode="[$-F400]h:mm:ss\ AM/PM"/>
  </numFmts>
  <fonts count="4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xbt\cpu\cpu\images\branded-computers-2012-02\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FORMATTED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24.8515625" style="13" bestFit="1" customWidth="1"/>
    <col min="2" max="5" width="27.421875" style="14" bestFit="1" customWidth="1"/>
    <col min="6" max="6" width="25.28125" style="14" bestFit="1" customWidth="1"/>
    <col min="7" max="7" width="26.421875" style="14" bestFit="1" customWidth="1"/>
    <col min="8" max="16384" width="9.140625" style="13" customWidth="1"/>
  </cols>
  <sheetData>
    <row r="1" spans="2:7" s="1" customFormat="1" ht="12.75">
      <c r="B1" s="2" t="s">
        <v>68</v>
      </c>
      <c r="C1" s="2" t="s">
        <v>80</v>
      </c>
      <c r="D1" s="2" t="s">
        <v>79</v>
      </c>
      <c r="E1" s="2" t="s">
        <v>73</v>
      </c>
      <c r="F1" s="2" t="s">
        <v>88</v>
      </c>
      <c r="G1" s="2" t="s">
        <v>89</v>
      </c>
    </row>
    <row r="2" spans="1:7" ht="12.75">
      <c r="A2" s="13" t="s">
        <v>26</v>
      </c>
      <c r="B2" s="17">
        <v>0.002685185185185185</v>
      </c>
      <c r="C2" s="17">
        <v>0.002835648148148148</v>
      </c>
      <c r="D2" s="17">
        <v>0.002824074074074074</v>
      </c>
      <c r="E2" s="17">
        <v>0.002546296296296296</v>
      </c>
      <c r="F2" s="17">
        <v>0.002800925925925926</v>
      </c>
      <c r="G2" s="17">
        <v>0.007152777777777779</v>
      </c>
    </row>
    <row r="3" spans="1:7" ht="12.75">
      <c r="A3" s="13" t="s">
        <v>27</v>
      </c>
      <c r="B3" s="17">
        <v>0.00023148148148148146</v>
      </c>
      <c r="C3" s="17">
        <v>0.00032407407407407406</v>
      </c>
      <c r="D3" s="17">
        <v>0.0002777777777777778</v>
      </c>
      <c r="E3" s="17">
        <v>0.00015046296296296297</v>
      </c>
      <c r="F3" s="17">
        <v>0.0004629629629629629</v>
      </c>
      <c r="G3" s="17">
        <v>0.0002662037037037037</v>
      </c>
    </row>
    <row r="4" spans="1:7" ht="12.75">
      <c r="A4" s="13" t="s">
        <v>28</v>
      </c>
      <c r="B4" s="17">
        <v>0.0014467592592592594</v>
      </c>
      <c r="C4" s="17">
        <v>0.0016319444444444445</v>
      </c>
      <c r="D4" s="17">
        <v>0.0015856481481481479</v>
      </c>
      <c r="E4" s="17">
        <v>0.0013425925925925925</v>
      </c>
      <c r="F4" s="17">
        <v>0.002002314814814815</v>
      </c>
      <c r="G4" s="17">
        <v>0.0025925925925925925</v>
      </c>
    </row>
    <row r="5" spans="1:7" ht="12.75">
      <c r="A5" s="13" t="s">
        <v>29</v>
      </c>
      <c r="B5" s="17">
        <v>0.0007060185185185185</v>
      </c>
      <c r="C5" s="17">
        <v>0.000775462962962963</v>
      </c>
      <c r="D5" s="17">
        <v>0.0007175925925925927</v>
      </c>
      <c r="E5" s="17">
        <v>0.0006712962962962962</v>
      </c>
      <c r="F5" s="17">
        <v>0.0008912037037037036</v>
      </c>
      <c r="G5" s="17">
        <v>0.0010300925925925926</v>
      </c>
    </row>
    <row r="6" spans="1:7" ht="12.75">
      <c r="A6" s="13" t="s">
        <v>0</v>
      </c>
      <c r="B6" s="14">
        <v>81</v>
      </c>
      <c r="C6" s="14">
        <v>83</v>
      </c>
      <c r="D6" s="14">
        <v>83</v>
      </c>
      <c r="E6" s="14">
        <v>82</v>
      </c>
      <c r="F6" s="14">
        <v>66</v>
      </c>
      <c r="G6" s="14">
        <v>30.3</v>
      </c>
    </row>
    <row r="7" spans="1:7" ht="12.75">
      <c r="A7" s="13" t="s">
        <v>1</v>
      </c>
      <c r="B7" s="14">
        <v>106</v>
      </c>
      <c r="C7" s="14">
        <v>105</v>
      </c>
      <c r="D7" s="14">
        <v>104</v>
      </c>
      <c r="E7" s="14">
        <v>106</v>
      </c>
      <c r="F7" s="14">
        <v>80</v>
      </c>
      <c r="G7" s="14">
        <v>40.4</v>
      </c>
    </row>
    <row r="8" spans="1:7" ht="12.75">
      <c r="A8" s="13" t="s">
        <v>2</v>
      </c>
      <c r="B8" s="14">
        <v>81</v>
      </c>
      <c r="C8" s="14">
        <v>82</v>
      </c>
      <c r="D8" s="14">
        <v>82</v>
      </c>
      <c r="E8" s="14">
        <v>81</v>
      </c>
      <c r="F8" s="14">
        <v>60</v>
      </c>
      <c r="G8" s="14">
        <v>30.2</v>
      </c>
    </row>
    <row r="9" spans="1:7" ht="12.75">
      <c r="A9" s="13" t="s">
        <v>3</v>
      </c>
      <c r="B9" s="14">
        <v>57</v>
      </c>
      <c r="C9" s="14">
        <v>57</v>
      </c>
      <c r="D9" s="14">
        <v>57</v>
      </c>
      <c r="E9" s="14">
        <v>57</v>
      </c>
      <c r="F9" s="14">
        <v>41.9</v>
      </c>
      <c r="G9" s="14">
        <v>19.2</v>
      </c>
    </row>
    <row r="10" spans="1:7" ht="12.75">
      <c r="A10" s="13" t="s">
        <v>4</v>
      </c>
      <c r="B10" s="14">
        <v>51</v>
      </c>
      <c r="C10" s="14">
        <v>51</v>
      </c>
      <c r="D10" s="14">
        <v>51</v>
      </c>
      <c r="E10" s="14">
        <v>51</v>
      </c>
      <c r="F10" s="14">
        <v>38.5</v>
      </c>
      <c r="G10" s="14">
        <v>17.1</v>
      </c>
    </row>
    <row r="11" spans="1:7" ht="12.75">
      <c r="A11" s="13" t="s">
        <v>5</v>
      </c>
      <c r="B11" s="14">
        <v>38.9</v>
      </c>
      <c r="C11" s="14">
        <v>39</v>
      </c>
      <c r="D11" s="14">
        <v>38.9</v>
      </c>
      <c r="E11" s="14">
        <v>39</v>
      </c>
      <c r="F11" s="14">
        <v>28</v>
      </c>
      <c r="G11" s="14">
        <v>12.95</v>
      </c>
    </row>
    <row r="12" spans="1:7" ht="12.75">
      <c r="A12" s="13" t="s">
        <v>66</v>
      </c>
      <c r="B12" s="14">
        <v>11</v>
      </c>
      <c r="C12" s="14">
        <v>9.7</v>
      </c>
      <c r="D12" s="14">
        <v>10.6</v>
      </c>
      <c r="E12" s="14">
        <v>13.4</v>
      </c>
      <c r="F12" s="14">
        <v>19.4</v>
      </c>
      <c r="G12" s="14" t="s">
        <v>87</v>
      </c>
    </row>
    <row r="13" spans="1:7" ht="12.75">
      <c r="A13" s="13" t="s">
        <v>67</v>
      </c>
      <c r="B13" s="14">
        <v>60</v>
      </c>
      <c r="C13" s="14">
        <v>59</v>
      </c>
      <c r="D13" s="14">
        <v>57.6</v>
      </c>
      <c r="E13" s="14">
        <v>69.4</v>
      </c>
      <c r="F13" s="14">
        <v>88.1</v>
      </c>
      <c r="G13" s="14" t="s">
        <v>87</v>
      </c>
    </row>
    <row r="14" spans="1:7" ht="12.75">
      <c r="A14" s="13" t="s">
        <v>6</v>
      </c>
      <c r="B14" s="14">
        <v>23</v>
      </c>
      <c r="C14" s="14">
        <v>25</v>
      </c>
      <c r="D14" s="14">
        <v>24</v>
      </c>
      <c r="E14" s="14">
        <v>23</v>
      </c>
      <c r="F14" s="14">
        <v>19</v>
      </c>
      <c r="G14" s="14">
        <v>34</v>
      </c>
    </row>
    <row r="15" spans="1:7" ht="12.75">
      <c r="A15" s="13" t="s">
        <v>7</v>
      </c>
      <c r="B15" s="14">
        <v>110</v>
      </c>
      <c r="C15" s="14">
        <v>113</v>
      </c>
      <c r="D15" s="14">
        <v>111</v>
      </c>
      <c r="E15" s="14">
        <v>100</v>
      </c>
      <c r="F15" s="14">
        <v>96</v>
      </c>
      <c r="G15" s="14">
        <v>98</v>
      </c>
    </row>
    <row r="16" spans="1:7" ht="12.75">
      <c r="A16" s="13" t="s">
        <v>8</v>
      </c>
      <c r="B16" s="14">
        <v>25</v>
      </c>
      <c r="C16" s="14">
        <v>22</v>
      </c>
      <c r="D16" s="14">
        <v>25</v>
      </c>
      <c r="E16" s="14">
        <v>14</v>
      </c>
      <c r="F16" s="14">
        <v>20</v>
      </c>
      <c r="G16" s="14">
        <v>25</v>
      </c>
    </row>
    <row r="17" spans="1:7" ht="12.75">
      <c r="A17" s="13" t="s">
        <v>9</v>
      </c>
      <c r="B17" s="14">
        <v>91</v>
      </c>
      <c r="C17" s="14">
        <v>86</v>
      </c>
      <c r="D17" s="14">
        <v>91</v>
      </c>
      <c r="E17" s="14">
        <v>87</v>
      </c>
      <c r="F17" s="14">
        <v>96</v>
      </c>
      <c r="G17" s="14">
        <v>99</v>
      </c>
    </row>
    <row r="18" spans="1:7" ht="12.75">
      <c r="A18" s="13" t="s">
        <v>10</v>
      </c>
      <c r="B18" s="14">
        <v>59.09</v>
      </c>
      <c r="C18" s="14">
        <v>55.17</v>
      </c>
      <c r="D18" s="14">
        <v>57.78</v>
      </c>
      <c r="E18" s="14">
        <v>62.02</v>
      </c>
      <c r="F18" s="14">
        <v>50.46</v>
      </c>
      <c r="G18" s="14">
        <v>20.21</v>
      </c>
    </row>
    <row r="19" spans="1:7" ht="12.75">
      <c r="A19" s="13" t="s">
        <v>104</v>
      </c>
      <c r="B19" s="17">
        <v>0.013229166666666667</v>
      </c>
      <c r="C19" s="17">
        <v>0.0315625</v>
      </c>
      <c r="D19" s="17">
        <v>0.014641203703703703</v>
      </c>
      <c r="E19" s="17">
        <v>0.012997685185185183</v>
      </c>
      <c r="F19" s="17">
        <v>0.01664351851851852</v>
      </c>
      <c r="G19" s="17">
        <v>0.03459490740740741</v>
      </c>
    </row>
    <row r="20" spans="1:7" ht="12.75">
      <c r="A20" s="13" t="s">
        <v>11</v>
      </c>
      <c r="B20" s="14">
        <v>8681</v>
      </c>
      <c r="C20" s="14">
        <v>8752</v>
      </c>
      <c r="D20" s="14">
        <v>8874</v>
      </c>
      <c r="E20" s="14">
        <v>8681</v>
      </c>
      <c r="F20" s="14">
        <v>7162</v>
      </c>
      <c r="G20" s="14">
        <v>5233</v>
      </c>
    </row>
    <row r="21" spans="1:7" ht="12.75">
      <c r="A21" s="13" t="s">
        <v>12</v>
      </c>
      <c r="B21" s="17">
        <v>0.015972222222222224</v>
      </c>
      <c r="C21" s="17">
        <v>0.016296296296296295</v>
      </c>
      <c r="D21" s="17">
        <v>0.016238425925925924</v>
      </c>
      <c r="E21" s="17">
        <v>0.01564814814814815</v>
      </c>
      <c r="F21" s="17">
        <v>0.017175925925925924</v>
      </c>
      <c r="G21" s="17">
        <v>0.02508101851851852</v>
      </c>
    </row>
    <row r="22" spans="1:7" ht="12.75">
      <c r="A22" s="13" t="s">
        <v>13</v>
      </c>
      <c r="B22" s="17">
        <v>0.025069444444444446</v>
      </c>
      <c r="C22" s="17">
        <v>0.026689814814814816</v>
      </c>
      <c r="D22" s="17">
        <v>0.02550925925925926</v>
      </c>
      <c r="E22" s="17">
        <v>0.024710648148148148</v>
      </c>
      <c r="F22" s="17">
        <v>0.030752314814814816</v>
      </c>
      <c r="G22" s="17">
        <v>0.07649305555555556</v>
      </c>
    </row>
    <row r="23" spans="1:7" ht="12.75">
      <c r="A23" s="13" t="s">
        <v>14</v>
      </c>
      <c r="B23" s="14">
        <v>4001</v>
      </c>
      <c r="C23" s="14">
        <v>3942</v>
      </c>
      <c r="D23" s="14">
        <v>3945</v>
      </c>
      <c r="E23" s="14">
        <v>4118</v>
      </c>
      <c r="F23" s="14">
        <v>3243</v>
      </c>
      <c r="G23" s="14">
        <v>2573</v>
      </c>
    </row>
    <row r="24" spans="1:7" ht="12.75">
      <c r="A24" s="13" t="s">
        <v>15</v>
      </c>
      <c r="B24" s="14">
        <v>511</v>
      </c>
      <c r="C24" s="14">
        <v>506</v>
      </c>
      <c r="D24" s="14">
        <v>506</v>
      </c>
      <c r="E24" s="14">
        <v>516</v>
      </c>
      <c r="F24" s="14">
        <v>428</v>
      </c>
      <c r="G24" s="14">
        <v>328</v>
      </c>
    </row>
    <row r="25" spans="1:7" ht="12.75">
      <c r="A25" s="13" t="s">
        <v>16</v>
      </c>
      <c r="B25" s="14">
        <v>3778</v>
      </c>
      <c r="C25" s="14">
        <v>3789</v>
      </c>
      <c r="D25" s="14">
        <v>3751</v>
      </c>
      <c r="E25" s="14">
        <v>3880</v>
      </c>
      <c r="F25" s="14">
        <v>2963</v>
      </c>
      <c r="G25" s="14">
        <v>2556</v>
      </c>
    </row>
    <row r="26" spans="1:7" ht="12.75">
      <c r="A26" s="13" t="s">
        <v>17</v>
      </c>
      <c r="B26" s="17">
        <v>0.0009375</v>
      </c>
      <c r="C26" s="17">
        <v>0.0009606481481481481</v>
      </c>
      <c r="D26" s="17">
        <v>0.0009606481481481481</v>
      </c>
      <c r="E26" s="17">
        <v>0.0009259259259259259</v>
      </c>
      <c r="F26" s="17">
        <v>0.0011921296296296296</v>
      </c>
      <c r="G26" s="17">
        <v>0.0014583333333333334</v>
      </c>
    </row>
    <row r="27" spans="1:7" ht="12.75">
      <c r="A27" s="13" t="s">
        <v>18</v>
      </c>
      <c r="B27" s="17">
        <v>0.0014699074074074074</v>
      </c>
      <c r="C27" s="17">
        <v>0.0014814814814814814</v>
      </c>
      <c r="D27" s="17">
        <v>0.0014699074074074074</v>
      </c>
      <c r="E27" s="17">
        <v>0.0014699074074074074</v>
      </c>
      <c r="F27" s="17">
        <v>0.001967592592592593</v>
      </c>
      <c r="G27" s="17">
        <v>0.0022337962962962967</v>
      </c>
    </row>
    <row r="28" spans="1:7" ht="12.75">
      <c r="A28" s="13" t="s">
        <v>19</v>
      </c>
      <c r="B28" s="17">
        <v>0.02784722222222222</v>
      </c>
      <c r="C28" s="17">
        <v>0.029479166666666667</v>
      </c>
      <c r="D28" s="17">
        <v>0.02888888888888889</v>
      </c>
      <c r="E28" s="17">
        <v>0.027430555555555555</v>
      </c>
      <c r="F28" s="17">
        <v>0.043576388888888894</v>
      </c>
      <c r="G28" s="17">
        <v>0.0804050925925926</v>
      </c>
    </row>
    <row r="29" spans="1:7" ht="12.75">
      <c r="A29" s="13" t="s">
        <v>20</v>
      </c>
      <c r="B29" s="17">
        <v>0.013726851851851851</v>
      </c>
      <c r="C29" s="17">
        <v>0.01386574074074074</v>
      </c>
      <c r="D29" s="17">
        <v>0.01383101851851852</v>
      </c>
      <c r="E29" s="17">
        <v>0.013645833333333331</v>
      </c>
      <c r="F29" s="17">
        <v>0.01986111111111111</v>
      </c>
      <c r="G29" s="17">
        <v>0.02164351851851852</v>
      </c>
    </row>
    <row r="30" spans="1:7" ht="12.75">
      <c r="A30" s="13" t="s">
        <v>21</v>
      </c>
      <c r="B30" s="17">
        <v>0.002951388888888889</v>
      </c>
      <c r="C30" s="17">
        <v>0.002951388888888889</v>
      </c>
      <c r="D30" s="17">
        <v>0.002951388888888889</v>
      </c>
      <c r="E30" s="17">
        <v>0.002893518518518519</v>
      </c>
      <c r="F30" s="17">
        <v>0.004270833333333334</v>
      </c>
      <c r="G30" s="17">
        <v>0.006319444444444444</v>
      </c>
    </row>
    <row r="31" spans="1:7" ht="12.75">
      <c r="A31" s="13" t="s">
        <v>22</v>
      </c>
      <c r="B31" s="17">
        <v>0.006805555555555557</v>
      </c>
      <c r="C31" s="17">
        <v>0.006863425925925926</v>
      </c>
      <c r="D31" s="17">
        <v>0.006817129629629629</v>
      </c>
      <c r="E31" s="17">
        <v>0.0067476851851851856</v>
      </c>
      <c r="F31" s="17">
        <v>0.009050925925925926</v>
      </c>
      <c r="G31" s="17">
        <v>0.010868055555555556</v>
      </c>
    </row>
    <row r="32" spans="1:7" ht="12.75">
      <c r="A32" s="13" t="s">
        <v>23</v>
      </c>
      <c r="B32" s="17">
        <v>0.004456018518518519</v>
      </c>
      <c r="C32" s="17">
        <v>0.004675925925925926</v>
      </c>
      <c r="D32" s="17">
        <v>0.004502314814814815</v>
      </c>
      <c r="E32" s="17">
        <v>0.0042824074074074075</v>
      </c>
      <c r="F32" s="17">
        <v>0.006759259259259259</v>
      </c>
      <c r="G32" s="17">
        <v>0.013518518518518518</v>
      </c>
    </row>
    <row r="33" spans="1:7" ht="12.75">
      <c r="A33" s="13" t="s">
        <v>24</v>
      </c>
      <c r="B33" s="17">
        <v>0.011701388888888891</v>
      </c>
      <c r="C33" s="17">
        <v>0.011828703703703704</v>
      </c>
      <c r="D33" s="17">
        <v>0.011782407407407406</v>
      </c>
      <c r="E33" s="17">
        <v>0.011458333333333334</v>
      </c>
      <c r="F33" s="17">
        <v>0.014189814814814815</v>
      </c>
      <c r="G33" s="17">
        <v>0.03335648148148148</v>
      </c>
    </row>
    <row r="34" spans="1:7" ht="12.75">
      <c r="A34" s="13" t="s">
        <v>25</v>
      </c>
      <c r="B34" s="17">
        <v>0.009328703703703704</v>
      </c>
      <c r="C34" s="17">
        <v>0.031782407407407405</v>
      </c>
      <c r="D34" s="17">
        <v>0.009432870370370371</v>
      </c>
      <c r="E34" s="17">
        <v>0.008900462962962962</v>
      </c>
      <c r="F34" s="17">
        <v>0.012488425925925925</v>
      </c>
      <c r="G34" s="17">
        <v>0.02534722222222222</v>
      </c>
    </row>
    <row r="35" spans="1:7" ht="12.75">
      <c r="A35" s="13" t="s">
        <v>85</v>
      </c>
      <c r="B35" s="14">
        <v>78.64</v>
      </c>
      <c r="C35" s="14" t="s">
        <v>87</v>
      </c>
      <c r="D35" s="14" t="s">
        <v>87</v>
      </c>
      <c r="E35" s="14" t="s">
        <v>87</v>
      </c>
      <c r="F35" s="14">
        <v>56.11</v>
      </c>
      <c r="G35" s="14">
        <v>122.61</v>
      </c>
    </row>
    <row r="36" spans="1:7" ht="12.75">
      <c r="A36" s="13" t="s">
        <v>83</v>
      </c>
      <c r="B36" s="14">
        <v>32.13</v>
      </c>
      <c r="C36" s="14" t="s">
        <v>87</v>
      </c>
      <c r="D36" s="14" t="s">
        <v>87</v>
      </c>
      <c r="E36" s="14" t="s">
        <v>87</v>
      </c>
      <c r="F36" s="14">
        <v>23.9</v>
      </c>
      <c r="G36" s="14">
        <v>62.43</v>
      </c>
    </row>
    <row r="37" spans="1:7" ht="12.75">
      <c r="A37" s="13" t="s">
        <v>84</v>
      </c>
      <c r="B37" s="14" t="s">
        <v>87</v>
      </c>
      <c r="C37" s="14" t="s">
        <v>87</v>
      </c>
      <c r="D37" s="14" t="s">
        <v>87</v>
      </c>
      <c r="E37" s="14" t="s">
        <v>87</v>
      </c>
      <c r="F37" s="14">
        <v>8.9</v>
      </c>
      <c r="G37" s="14" t="s">
        <v>87</v>
      </c>
    </row>
    <row r="38" spans="1:7" ht="12.75">
      <c r="A38" s="13" t="s">
        <v>86</v>
      </c>
      <c r="B38" s="14">
        <v>4429</v>
      </c>
      <c r="C38" s="14" t="s">
        <v>87</v>
      </c>
      <c r="D38" s="14" t="s">
        <v>87</v>
      </c>
      <c r="E38" s="14" t="s">
        <v>87</v>
      </c>
      <c r="F38" s="14">
        <v>3555</v>
      </c>
      <c r="G38" s="14">
        <v>9790</v>
      </c>
    </row>
    <row r="39" spans="2:7" s="20" customFormat="1" ht="12.75">
      <c r="B39" s="21"/>
      <c r="C39" s="21"/>
      <c r="D39" s="21"/>
      <c r="E39" s="21"/>
      <c r="F39" s="21"/>
      <c r="G39" s="21"/>
    </row>
    <row r="40" spans="1:7" ht="12.75">
      <c r="A40" s="13" t="s">
        <v>62</v>
      </c>
      <c r="B40" s="14" t="s">
        <v>74</v>
      </c>
      <c r="C40" s="14" t="s">
        <v>74</v>
      </c>
      <c r="D40" s="14" t="s">
        <v>74</v>
      </c>
      <c r="E40" s="14" t="s">
        <v>74</v>
      </c>
      <c r="F40" s="14" t="s">
        <v>69</v>
      </c>
      <c r="G40" s="14" t="s">
        <v>90</v>
      </c>
    </row>
    <row r="41" spans="1:7" ht="12.75">
      <c r="A41" s="13" t="s">
        <v>63</v>
      </c>
      <c r="B41" s="14" t="s">
        <v>76</v>
      </c>
      <c r="C41" s="14" t="s">
        <v>76</v>
      </c>
      <c r="D41" s="14" t="s">
        <v>76</v>
      </c>
      <c r="E41" s="14" t="s">
        <v>76</v>
      </c>
      <c r="F41" s="14" t="s">
        <v>72</v>
      </c>
      <c r="G41" s="14" t="s">
        <v>91</v>
      </c>
    </row>
    <row r="42" spans="1:7" ht="12.75">
      <c r="A42" s="13" t="s">
        <v>64</v>
      </c>
      <c r="B42" s="14" t="s">
        <v>78</v>
      </c>
      <c r="C42" s="14" t="s">
        <v>82</v>
      </c>
      <c r="D42" s="14" t="s">
        <v>81</v>
      </c>
      <c r="E42" s="14" t="s">
        <v>75</v>
      </c>
      <c r="F42" s="14" t="s">
        <v>70</v>
      </c>
      <c r="G42" s="14" t="s">
        <v>92</v>
      </c>
    </row>
    <row r="43" spans="1:7" ht="12.75">
      <c r="A43" s="13" t="s">
        <v>65</v>
      </c>
      <c r="B43" s="14" t="s">
        <v>77</v>
      </c>
      <c r="C43" s="14" t="s">
        <v>77</v>
      </c>
      <c r="D43" s="14" t="s">
        <v>77</v>
      </c>
      <c r="E43" s="14" t="s">
        <v>77</v>
      </c>
      <c r="F43" s="14" t="s">
        <v>71</v>
      </c>
      <c r="G43" s="14" t="s">
        <v>77</v>
      </c>
    </row>
    <row r="44" spans="1:7" ht="12.75">
      <c r="A44" s="13" t="s">
        <v>93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94</v>
      </c>
      <c r="G44" s="14" t="s">
        <v>95</v>
      </c>
    </row>
    <row r="45" spans="1:7" ht="12.75">
      <c r="A45" s="13" t="s">
        <v>97</v>
      </c>
      <c r="B45" s="14" t="s">
        <v>98</v>
      </c>
      <c r="C45" s="14" t="s">
        <v>98</v>
      </c>
      <c r="D45" s="14" t="s">
        <v>98</v>
      </c>
      <c r="E45" s="14" t="s">
        <v>98</v>
      </c>
      <c r="F45" s="14" t="s">
        <v>98</v>
      </c>
      <c r="G45" s="14" t="s">
        <v>100</v>
      </c>
    </row>
    <row r="46" spans="1:7" ht="12.75">
      <c r="A46" s="13" t="s">
        <v>99</v>
      </c>
      <c r="B46" s="14" t="s">
        <v>87</v>
      </c>
      <c r="C46" s="14" t="s">
        <v>87</v>
      </c>
      <c r="D46" s="14" t="s">
        <v>87</v>
      </c>
      <c r="E46" s="14" t="s">
        <v>87</v>
      </c>
      <c r="F46" s="14" t="s">
        <v>101</v>
      </c>
      <c r="G46" s="14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6" sqref="G36"/>
    </sheetView>
  </sheetViews>
  <sheetFormatPr defaultColWidth="9.140625" defaultRowHeight="15"/>
  <cols>
    <col min="1" max="1" width="22.28125" style="13" bestFit="1" customWidth="1"/>
    <col min="2" max="2" width="15.140625" style="14" bestFit="1" customWidth="1"/>
    <col min="3" max="5" width="20.28125" style="14" bestFit="1" customWidth="1"/>
    <col min="6" max="6" width="16.421875" style="14" bestFit="1" customWidth="1"/>
    <col min="7" max="7" width="26.421875" style="14" bestFit="1" customWidth="1"/>
    <col min="8" max="16384" width="9.140625" style="13" customWidth="1"/>
  </cols>
  <sheetData>
    <row r="1" spans="2:7" s="1" customFormat="1" ht="12.75">
      <c r="B1" s="2" t="str">
        <f>'RAW DATA'!B1</f>
        <v>iXBT Reference</v>
      </c>
      <c r="C1" s="2" t="str">
        <f>'RAW DATA'!C1</f>
        <v>iXBT Reference 1 GB</v>
      </c>
      <c r="D1" s="2" t="str">
        <f>'RAW DATA'!D1</f>
        <v>iXBT Reference 2 GB</v>
      </c>
      <c r="E1" s="2" t="str">
        <f>'RAW DATA'!E1</f>
        <v>iXBT Reference 8 GB</v>
      </c>
      <c r="F1" s="2" t="str">
        <f>'RAW DATA'!F1</f>
        <v>ULMART SL31-11</v>
      </c>
      <c r="G1" s="2" t="str">
        <f>'RAW DATA'!G1</f>
        <v>Compumir Office SSD 30.01</v>
      </c>
    </row>
    <row r="2" spans="1:7" s="3" customFormat="1" ht="12.75">
      <c r="A2" s="3" t="s">
        <v>41</v>
      </c>
      <c r="B2" s="4">
        <f>ROUND(100*'RAW DATA'!$B28/'RAW DATA'!B28,0)</f>
        <v>100</v>
      </c>
      <c r="C2" s="4">
        <f>ROUND(100*'RAW DATA'!$B28/'RAW DATA'!C28,0)</f>
        <v>94</v>
      </c>
      <c r="D2" s="4">
        <f>ROUND(100*'RAW DATA'!$B28/'RAW DATA'!D28,0)</f>
        <v>96</v>
      </c>
      <c r="E2" s="4">
        <f>ROUND(100*'RAW DATA'!$B28/'RAW DATA'!E28,0)</f>
        <v>102</v>
      </c>
      <c r="F2" s="4">
        <f>ROUND(100*'RAW DATA'!$B28/'RAW DATA'!F28,0)</f>
        <v>64</v>
      </c>
      <c r="G2" s="4">
        <f>ROUND(100*'RAW DATA'!$B28/'RAW DATA'!G28,0)</f>
        <v>35</v>
      </c>
    </row>
    <row r="3" spans="1:7" s="3" customFormat="1" ht="12.75">
      <c r="A3" s="3" t="s">
        <v>42</v>
      </c>
      <c r="B3" s="4">
        <f>ROUND(100*'RAW DATA'!$B29/'RAW DATA'!B29,0)</f>
        <v>100</v>
      </c>
      <c r="C3" s="4">
        <f>ROUND(100*'RAW DATA'!$B29/'RAW DATA'!C29,0)</f>
        <v>99</v>
      </c>
      <c r="D3" s="4">
        <f>ROUND(100*'RAW DATA'!$B29/'RAW DATA'!D29,0)</f>
        <v>99</v>
      </c>
      <c r="E3" s="4">
        <f>ROUND(100*'RAW DATA'!$B29/'RAW DATA'!E29,0)</f>
        <v>101</v>
      </c>
      <c r="F3" s="4">
        <f>ROUND(100*'RAW DATA'!$B29/'RAW DATA'!F29,0)</f>
        <v>69</v>
      </c>
      <c r="G3" s="4">
        <f>ROUND(100*'RAW DATA'!$B29/'RAW DATA'!G29,0)</f>
        <v>63</v>
      </c>
    </row>
    <row r="4" spans="1:7" s="3" customFormat="1" ht="12.75">
      <c r="A4" s="3" t="s">
        <v>43</v>
      </c>
      <c r="B4" s="4">
        <f>ROUND(100*'RAW DATA'!$B30/'RAW DATA'!B30,0)</f>
        <v>100</v>
      </c>
      <c r="C4" s="4">
        <f>ROUND(100*'RAW DATA'!$B30/'RAW DATA'!C30,0)</f>
        <v>100</v>
      </c>
      <c r="D4" s="4">
        <f>ROUND(100*'RAW DATA'!$B30/'RAW DATA'!D30,0)</f>
        <v>100</v>
      </c>
      <c r="E4" s="4">
        <f>ROUND(100*'RAW DATA'!$B30/'RAW DATA'!E30,0)</f>
        <v>102</v>
      </c>
      <c r="F4" s="4">
        <f>ROUND(100*'RAW DATA'!$B30/'RAW DATA'!F30,0)</f>
        <v>69</v>
      </c>
      <c r="G4" s="4">
        <f>ROUND(100*'RAW DATA'!$B30/'RAW DATA'!G30,0)</f>
        <v>47</v>
      </c>
    </row>
    <row r="5" spans="1:7" s="3" customFormat="1" ht="12.75">
      <c r="A5" s="3" t="s">
        <v>44</v>
      </c>
      <c r="B5" s="4">
        <f>ROUND(100*'RAW DATA'!$B31/'RAW DATA'!B31,0)</f>
        <v>100</v>
      </c>
      <c r="C5" s="4">
        <f>ROUND(100*'RAW DATA'!$B31/'RAW DATA'!C31,0)</f>
        <v>99</v>
      </c>
      <c r="D5" s="4">
        <f>ROUND(100*'RAW DATA'!$B31/'RAW DATA'!D31,0)</f>
        <v>100</v>
      </c>
      <c r="E5" s="4">
        <f>ROUND(100*'RAW DATA'!$B31/'RAW DATA'!E31,0)</f>
        <v>101</v>
      </c>
      <c r="F5" s="4">
        <f>ROUND(100*'RAW DATA'!$B31/'RAW DATA'!F31,0)</f>
        <v>75</v>
      </c>
      <c r="G5" s="4">
        <f>ROUND(100*'RAW DATA'!$B31/'RAW DATA'!G31,0)</f>
        <v>63</v>
      </c>
    </row>
    <row r="6" spans="1:7" s="5" customFormat="1" ht="12.75">
      <c r="A6" s="5" t="s">
        <v>45</v>
      </c>
      <c r="B6" s="6">
        <f aca="true" t="shared" si="0" ref="B6:G6">ROUND(AVERAGE(B2:B5),0)</f>
        <v>100</v>
      </c>
      <c r="C6" s="6">
        <f t="shared" si="0"/>
        <v>98</v>
      </c>
      <c r="D6" s="6">
        <f t="shared" si="0"/>
        <v>99</v>
      </c>
      <c r="E6" s="6">
        <f t="shared" si="0"/>
        <v>102</v>
      </c>
      <c r="F6" s="6">
        <f t="shared" si="0"/>
        <v>69</v>
      </c>
      <c r="G6" s="6">
        <f t="shared" si="0"/>
        <v>52</v>
      </c>
    </row>
    <row r="7" spans="1:7" s="9" customFormat="1" ht="12.75">
      <c r="A7" s="9" t="s">
        <v>35</v>
      </c>
      <c r="B7" s="10">
        <f>ROUND(100*'RAW DATA'!B6/'RAW DATA'!$B6,0)</f>
        <v>100</v>
      </c>
      <c r="C7" s="10">
        <f>ROUND(100*'RAW DATA'!C6/'RAW DATA'!$B6,0)</f>
        <v>102</v>
      </c>
      <c r="D7" s="10">
        <f>ROUND(100*'RAW DATA'!D6/'RAW DATA'!$B6,0)</f>
        <v>102</v>
      </c>
      <c r="E7" s="10">
        <f>ROUND(100*'RAW DATA'!E6/'RAW DATA'!$B6,0)</f>
        <v>101</v>
      </c>
      <c r="F7" s="10">
        <f>ROUND(100*'RAW DATA'!F6/'RAW DATA'!$B6,0)</f>
        <v>81</v>
      </c>
      <c r="G7" s="10">
        <f>ROUND(100*'RAW DATA'!G6/'RAW DATA'!$B6,0)</f>
        <v>37</v>
      </c>
    </row>
    <row r="8" spans="1:7" s="9" customFormat="1" ht="12.75">
      <c r="A8" s="9" t="s">
        <v>36</v>
      </c>
      <c r="B8" s="10">
        <f>ROUND(100*'RAW DATA'!B7/'RAW DATA'!$B7,0)</f>
        <v>100</v>
      </c>
      <c r="C8" s="10">
        <f>ROUND(100*'RAW DATA'!C7/'RAW DATA'!$B7,0)</f>
        <v>99</v>
      </c>
      <c r="D8" s="10">
        <f>ROUND(100*'RAW DATA'!D7/'RAW DATA'!$B7,0)</f>
        <v>98</v>
      </c>
      <c r="E8" s="10">
        <f>ROUND(100*'RAW DATA'!E7/'RAW DATA'!$B7,0)</f>
        <v>100</v>
      </c>
      <c r="F8" s="10">
        <f>ROUND(100*'RAW DATA'!F7/'RAW DATA'!$B7,0)</f>
        <v>75</v>
      </c>
      <c r="G8" s="10">
        <f>ROUND(100*'RAW DATA'!G7/'RAW DATA'!$B7,0)</f>
        <v>38</v>
      </c>
    </row>
    <row r="9" spans="1:7" s="9" customFormat="1" ht="12.75">
      <c r="A9" s="9" t="s">
        <v>37</v>
      </c>
      <c r="B9" s="10">
        <f>ROUND(100*'RAW DATA'!B8/'RAW DATA'!$B8,0)</f>
        <v>100</v>
      </c>
      <c r="C9" s="10">
        <f>ROUND(100*'RAW DATA'!C8/'RAW DATA'!$B8,0)</f>
        <v>101</v>
      </c>
      <c r="D9" s="10">
        <f>ROUND(100*'RAW DATA'!D8/'RAW DATA'!$B8,0)</f>
        <v>101</v>
      </c>
      <c r="E9" s="10">
        <f>ROUND(100*'RAW DATA'!E8/'RAW DATA'!$B8,0)</f>
        <v>100</v>
      </c>
      <c r="F9" s="10">
        <f>ROUND(100*'RAW DATA'!F8/'RAW DATA'!$B8,0)</f>
        <v>74</v>
      </c>
      <c r="G9" s="10">
        <f>ROUND(100*'RAW DATA'!G8/'RAW DATA'!$B8,0)</f>
        <v>37</v>
      </c>
    </row>
    <row r="10" spans="1:7" s="9" customFormat="1" ht="12.75">
      <c r="A10" s="9" t="s">
        <v>38</v>
      </c>
      <c r="B10" s="10">
        <f>ROUND(100*'RAW DATA'!B9/'RAW DATA'!$B9,0)</f>
        <v>100</v>
      </c>
      <c r="C10" s="10">
        <f>ROUND(100*'RAW DATA'!C9/'RAW DATA'!$B9,0)</f>
        <v>100</v>
      </c>
      <c r="D10" s="10">
        <f>ROUND(100*'RAW DATA'!D9/'RAW DATA'!$B9,0)</f>
        <v>100</v>
      </c>
      <c r="E10" s="10">
        <f>ROUND(100*'RAW DATA'!E9/'RAW DATA'!$B9,0)</f>
        <v>100</v>
      </c>
      <c r="F10" s="10">
        <f>ROUND(100*'RAW DATA'!F9/'RAW DATA'!$B9,0)</f>
        <v>74</v>
      </c>
      <c r="G10" s="10">
        <f>ROUND(100*'RAW DATA'!G9/'RAW DATA'!$B9,0)</f>
        <v>34</v>
      </c>
    </row>
    <row r="11" spans="1:7" s="9" customFormat="1" ht="12.75">
      <c r="A11" s="9" t="s">
        <v>39</v>
      </c>
      <c r="B11" s="10">
        <f>ROUND(100*'RAW DATA'!B10/'RAW DATA'!$B10,0)</f>
        <v>100</v>
      </c>
      <c r="C11" s="10">
        <f>ROUND(100*'RAW DATA'!C10/'RAW DATA'!$B10,0)</f>
        <v>100</v>
      </c>
      <c r="D11" s="10">
        <f>ROUND(100*'RAW DATA'!D10/'RAW DATA'!$B10,0)</f>
        <v>100</v>
      </c>
      <c r="E11" s="10">
        <f>ROUND(100*'RAW DATA'!E10/'RAW DATA'!$B10,0)</f>
        <v>100</v>
      </c>
      <c r="F11" s="10">
        <f>ROUND(100*'RAW DATA'!F10/'RAW DATA'!$B10,0)</f>
        <v>75</v>
      </c>
      <c r="G11" s="10">
        <f>ROUND(100*'RAW DATA'!G10/'RAW DATA'!$B10,0)</f>
        <v>34</v>
      </c>
    </row>
    <row r="12" spans="1:7" s="9" customFormat="1" ht="12.75">
      <c r="A12" s="9" t="s">
        <v>40</v>
      </c>
      <c r="B12" s="10">
        <f>ROUND(100*'RAW DATA'!B11/'RAW DATA'!$B11,0)</f>
        <v>100</v>
      </c>
      <c r="C12" s="10">
        <f>ROUND(100*'RAW DATA'!C11/'RAW DATA'!$B11,0)</f>
        <v>100</v>
      </c>
      <c r="D12" s="10">
        <f>ROUND(100*'RAW DATA'!D11/'RAW DATA'!$B11,0)</f>
        <v>100</v>
      </c>
      <c r="E12" s="10">
        <f>ROUND(100*'RAW DATA'!E11/'RAW DATA'!$B11,0)</f>
        <v>100</v>
      </c>
      <c r="F12" s="10">
        <f>ROUND(100*'RAW DATA'!F11/'RAW DATA'!$B11,0)</f>
        <v>72</v>
      </c>
      <c r="G12" s="10">
        <f>ROUND(100*'RAW DATA'!G11/'RAW DATA'!$B11,0)</f>
        <v>33</v>
      </c>
    </row>
    <row r="13" spans="1:7" s="18" customFormat="1" ht="12.75">
      <c r="A13" s="18" t="s">
        <v>50</v>
      </c>
      <c r="B13" s="19">
        <f aca="true" t="shared" si="1" ref="B13:G13">ROUND(AVERAGE(B7:B12),0)</f>
        <v>100</v>
      </c>
      <c r="C13" s="19">
        <f t="shared" si="1"/>
        <v>100</v>
      </c>
      <c r="D13" s="19">
        <f t="shared" si="1"/>
        <v>100</v>
      </c>
      <c r="E13" s="19">
        <f t="shared" si="1"/>
        <v>100</v>
      </c>
      <c r="F13" s="19">
        <f t="shared" si="1"/>
        <v>75</v>
      </c>
      <c r="G13" s="19">
        <f t="shared" si="1"/>
        <v>36</v>
      </c>
    </row>
    <row r="14" spans="1:7" s="3" customFormat="1" ht="12.75">
      <c r="A14" s="3" t="s">
        <v>46</v>
      </c>
      <c r="B14" s="4">
        <f>ROUND(100*'RAW DATA'!$B32/'RAW DATA'!B32,0)</f>
        <v>100</v>
      </c>
      <c r="C14" s="4">
        <f>ROUND(100*'RAW DATA'!$B32/'RAW DATA'!C32,0)</f>
        <v>95</v>
      </c>
      <c r="D14" s="4">
        <f>ROUND(100*'RAW DATA'!$B32/'RAW DATA'!D32,0)</f>
        <v>99</v>
      </c>
      <c r="E14" s="4">
        <f>ROUND(100*'RAW DATA'!$B32/'RAW DATA'!E32,0)</f>
        <v>104</v>
      </c>
      <c r="F14" s="4">
        <f>ROUND(100*'RAW DATA'!$B32/'RAW DATA'!F32,0)</f>
        <v>66</v>
      </c>
      <c r="G14" s="4">
        <f>ROUND(100*'RAW DATA'!$B32/'RAW DATA'!G32,0)</f>
        <v>33</v>
      </c>
    </row>
    <row r="15" spans="1:7" s="3" customFormat="1" ht="12.75">
      <c r="A15" s="3" t="s">
        <v>47</v>
      </c>
      <c r="B15" s="4">
        <f>ROUND(100*'RAW DATA'!$B33/'RAW DATA'!B33,0)</f>
        <v>100</v>
      </c>
      <c r="C15" s="4">
        <f>ROUND(100*'RAW DATA'!$B33/'RAW DATA'!C33,0)</f>
        <v>99</v>
      </c>
      <c r="D15" s="4">
        <f>ROUND(100*'RAW DATA'!$B33/'RAW DATA'!D33,0)</f>
        <v>99</v>
      </c>
      <c r="E15" s="4">
        <f>ROUND(100*'RAW DATA'!$B33/'RAW DATA'!E33,0)</f>
        <v>102</v>
      </c>
      <c r="F15" s="4">
        <f>ROUND(100*'RAW DATA'!$B33/'RAW DATA'!F33,0)</f>
        <v>82</v>
      </c>
      <c r="G15" s="4">
        <f>ROUND(100*'RAW DATA'!$B33/'RAW DATA'!G33,0)</f>
        <v>35</v>
      </c>
    </row>
    <row r="16" spans="1:7" s="3" customFormat="1" ht="12.75">
      <c r="A16" s="3" t="s">
        <v>48</v>
      </c>
      <c r="B16" s="4">
        <f>ROUND(100*'RAW DATA'!$B34/'RAW DATA'!B34,0)</f>
        <v>100</v>
      </c>
      <c r="C16" s="4">
        <f>ROUND(100*'RAW DATA'!$B34/'RAW DATA'!C34,0)</f>
        <v>29</v>
      </c>
      <c r="D16" s="4">
        <f>ROUND(100*'RAW DATA'!$B34/'RAW DATA'!D34,0)</f>
        <v>99</v>
      </c>
      <c r="E16" s="4">
        <f>ROUND(100*'RAW DATA'!$B34/'RAW DATA'!E34,0)</f>
        <v>105</v>
      </c>
      <c r="F16" s="4">
        <f>ROUND(100*'RAW DATA'!$B34/'RAW DATA'!F34,0)</f>
        <v>75</v>
      </c>
      <c r="G16" s="4">
        <f>ROUND(100*'RAW DATA'!$B34/'RAW DATA'!G34,0)</f>
        <v>37</v>
      </c>
    </row>
    <row r="17" spans="1:7" s="7" customFormat="1" ht="12.75">
      <c r="A17" s="7" t="s">
        <v>49</v>
      </c>
      <c r="B17" s="8">
        <f aca="true" t="shared" si="2" ref="B17:G17">ROUND(AVERAGE(B14:B16),0)</f>
        <v>100</v>
      </c>
      <c r="C17" s="8">
        <f t="shared" si="2"/>
        <v>74</v>
      </c>
      <c r="D17" s="8">
        <f t="shared" si="2"/>
        <v>99</v>
      </c>
      <c r="E17" s="8">
        <f t="shared" si="2"/>
        <v>104</v>
      </c>
      <c r="F17" s="8">
        <f t="shared" si="2"/>
        <v>74</v>
      </c>
      <c r="G17" s="8">
        <f t="shared" si="2"/>
        <v>35</v>
      </c>
    </row>
    <row r="18" spans="1:7" s="11" customFormat="1" ht="12.75">
      <c r="A18" s="11" t="s">
        <v>60</v>
      </c>
      <c r="B18" s="12">
        <f>ROUND(100*'RAW DATA'!B18/'RAW DATA'!$B18,0)</f>
        <v>100</v>
      </c>
      <c r="C18" s="12">
        <f>ROUND(100*'RAW DATA'!C18/'RAW DATA'!$B18,0)</f>
        <v>93</v>
      </c>
      <c r="D18" s="12">
        <f>ROUND(100*'RAW DATA'!D18/'RAW DATA'!$B18,0)</f>
        <v>98</v>
      </c>
      <c r="E18" s="12">
        <f>ROUND(100*'RAW DATA'!E18/'RAW DATA'!$B18,0)</f>
        <v>105</v>
      </c>
      <c r="F18" s="12">
        <f>ROUND(100*'RAW DATA'!F18/'RAW DATA'!$B18,0)</f>
        <v>85</v>
      </c>
      <c r="G18" s="12">
        <f>ROUND(100*'RAW DATA'!G18/'RAW DATA'!$B18,0)</f>
        <v>34</v>
      </c>
    </row>
    <row r="19" spans="1:7" s="3" customFormat="1" ht="12.75">
      <c r="A19" s="3" t="s">
        <v>30</v>
      </c>
      <c r="B19" s="4">
        <f>ROUND(100*'RAW DATA'!$B2/'RAW DATA'!B2,0)</f>
        <v>100</v>
      </c>
      <c r="C19" s="4">
        <f>ROUND(100*'RAW DATA'!$B2/'RAW DATA'!C2,0)</f>
        <v>95</v>
      </c>
      <c r="D19" s="4">
        <f>ROUND(100*'RAW DATA'!$B2/'RAW DATA'!D2,0)</f>
        <v>95</v>
      </c>
      <c r="E19" s="4">
        <f>ROUND(100*'RAW DATA'!$B2/'RAW DATA'!E2,0)</f>
        <v>105</v>
      </c>
      <c r="F19" s="4">
        <f>ROUND(100*'RAW DATA'!$B2/'RAW DATA'!F2,0)</f>
        <v>96</v>
      </c>
      <c r="G19" s="4">
        <f>ROUND(100*'RAW DATA'!$B2/'RAW DATA'!G2,0)</f>
        <v>38</v>
      </c>
    </row>
    <row r="20" spans="1:7" s="3" customFormat="1" ht="12.75">
      <c r="A20" s="3" t="s">
        <v>31</v>
      </c>
      <c r="B20" s="4">
        <f>ROUND(100*'RAW DATA'!$B3/'RAW DATA'!B3,0)</f>
        <v>100</v>
      </c>
      <c r="C20" s="4">
        <f>ROUND(100*'RAW DATA'!$B3/'RAW DATA'!C3,0)</f>
        <v>71</v>
      </c>
      <c r="D20" s="4">
        <f>ROUND(100*'RAW DATA'!$B3/'RAW DATA'!D3,0)</f>
        <v>83</v>
      </c>
      <c r="E20" s="4">
        <f>ROUND(100*'RAW DATA'!$B3/'RAW DATA'!E3,0)</f>
        <v>154</v>
      </c>
      <c r="F20" s="4">
        <f>ROUND(100*'RAW DATA'!$B3/'RAW DATA'!F3,0)</f>
        <v>50</v>
      </c>
      <c r="G20" s="4">
        <f>ROUND(100*'RAW DATA'!$B3/'RAW DATA'!G3,0)</f>
        <v>87</v>
      </c>
    </row>
    <row r="21" spans="1:7" s="3" customFormat="1" ht="12.75">
      <c r="A21" s="3" t="s">
        <v>32</v>
      </c>
      <c r="B21" s="4">
        <f>ROUND(100*'RAW DATA'!$B4/'RAW DATA'!B4,0)</f>
        <v>100</v>
      </c>
      <c r="C21" s="4">
        <f>ROUND(100*'RAW DATA'!$B4/'RAW DATA'!C4,0)</f>
        <v>89</v>
      </c>
      <c r="D21" s="4">
        <f>ROUND(100*'RAW DATA'!$B4/'RAW DATA'!D4,0)</f>
        <v>91</v>
      </c>
      <c r="E21" s="4">
        <f>ROUND(100*'RAW DATA'!$B4/'RAW DATA'!E4,0)</f>
        <v>108</v>
      </c>
      <c r="F21" s="4">
        <f>ROUND(100*'RAW DATA'!$B4/'RAW DATA'!F4,0)</f>
        <v>72</v>
      </c>
      <c r="G21" s="4">
        <f>ROUND(100*'RAW DATA'!$B4/'RAW DATA'!G4,0)</f>
        <v>56</v>
      </c>
    </row>
    <row r="22" spans="1:7" s="3" customFormat="1" ht="12.75">
      <c r="A22" s="3" t="s">
        <v>33</v>
      </c>
      <c r="B22" s="4">
        <f>ROUND(100*'RAW DATA'!$B5/'RAW DATA'!B5,0)</f>
        <v>100</v>
      </c>
      <c r="C22" s="4">
        <f>ROUND(100*'RAW DATA'!$B5/'RAW DATA'!C5,0)</f>
        <v>91</v>
      </c>
      <c r="D22" s="4">
        <f>ROUND(100*'RAW DATA'!$B5/'RAW DATA'!D5,0)</f>
        <v>98</v>
      </c>
      <c r="E22" s="4">
        <f>ROUND(100*'RAW DATA'!$B5/'RAW DATA'!E5,0)</f>
        <v>105</v>
      </c>
      <c r="F22" s="4">
        <f>ROUND(100*'RAW DATA'!$B5/'RAW DATA'!F5,0)</f>
        <v>79</v>
      </c>
      <c r="G22" s="4">
        <f>ROUND(100*'RAW DATA'!$B5/'RAW DATA'!G5,0)</f>
        <v>69</v>
      </c>
    </row>
    <row r="23" spans="1:7" s="5" customFormat="1" ht="12.75">
      <c r="A23" s="5" t="s">
        <v>34</v>
      </c>
      <c r="B23" s="6">
        <f aca="true" t="shared" si="3" ref="B23:G23">ROUND(AVERAGE(B19:B22),0)</f>
        <v>100</v>
      </c>
      <c r="C23" s="6">
        <f t="shared" si="3"/>
        <v>87</v>
      </c>
      <c r="D23" s="6">
        <f t="shared" si="3"/>
        <v>92</v>
      </c>
      <c r="E23" s="6">
        <f t="shared" si="3"/>
        <v>118</v>
      </c>
      <c r="F23" s="6">
        <f t="shared" si="3"/>
        <v>74</v>
      </c>
      <c r="G23" s="6">
        <f t="shared" si="3"/>
        <v>63</v>
      </c>
    </row>
    <row r="24" spans="1:7" s="9" customFormat="1" ht="12.75">
      <c r="A24" s="9" t="s">
        <v>51</v>
      </c>
      <c r="B24" s="10">
        <f>ROUND(100*'RAW DATA'!B20/'RAW DATA'!$B20,0)</f>
        <v>100</v>
      </c>
      <c r="C24" s="10">
        <f>ROUND(100*'RAW DATA'!C20/'RAW DATA'!$B20,0)</f>
        <v>101</v>
      </c>
      <c r="D24" s="10">
        <f>ROUND(100*'RAW DATA'!D20/'RAW DATA'!$B20,0)</f>
        <v>102</v>
      </c>
      <c r="E24" s="10">
        <f>ROUND(100*'RAW DATA'!E20/'RAW DATA'!$B20,0)</f>
        <v>100</v>
      </c>
      <c r="F24" s="10">
        <f>ROUND(100*'RAW DATA'!F20/'RAW DATA'!$B20,0)</f>
        <v>83</v>
      </c>
      <c r="G24" s="10">
        <f>ROUND(100*'RAW DATA'!G20/'RAW DATA'!$B20,0)</f>
        <v>60</v>
      </c>
    </row>
    <row r="25" spans="1:7" s="9" customFormat="1" ht="12.75">
      <c r="A25" s="9" t="s">
        <v>52</v>
      </c>
      <c r="B25" s="10">
        <f>ROUND(100*'RAW DATA'!$B21/'RAW DATA'!B21,0)</f>
        <v>100</v>
      </c>
      <c r="C25" s="10">
        <f>ROUND(100*'RAW DATA'!$B21/'RAW DATA'!C21,0)</f>
        <v>98</v>
      </c>
      <c r="D25" s="10">
        <f>ROUND(100*'RAW DATA'!$B21/'RAW DATA'!D21,0)</f>
        <v>98</v>
      </c>
      <c r="E25" s="10">
        <f>ROUND(100*'RAW DATA'!$B21/'RAW DATA'!E21,0)</f>
        <v>102</v>
      </c>
      <c r="F25" s="10">
        <f>ROUND(100*'RAW DATA'!$B21/'RAW DATA'!F21,0)</f>
        <v>93</v>
      </c>
      <c r="G25" s="10">
        <f>ROUND(100*'RAW DATA'!$B21/'RAW DATA'!G21,0)</f>
        <v>64</v>
      </c>
    </row>
    <row r="26" spans="1:7" s="9" customFormat="1" ht="12.75">
      <c r="A26" s="9" t="s">
        <v>53</v>
      </c>
      <c r="B26" s="10">
        <f>ROUND(100*'RAW DATA'!$B22/'RAW DATA'!B22,0)</f>
        <v>100</v>
      </c>
      <c r="C26" s="10">
        <f>ROUND(100*'RAW DATA'!$B22/'RAW DATA'!C22,0)</f>
        <v>94</v>
      </c>
      <c r="D26" s="10">
        <f>ROUND(100*'RAW DATA'!$B22/'RAW DATA'!D22,0)</f>
        <v>98</v>
      </c>
      <c r="E26" s="10">
        <f>ROUND(100*'RAW DATA'!$B22/'RAW DATA'!E22,0)</f>
        <v>101</v>
      </c>
      <c r="F26" s="10">
        <f>ROUND(100*'RAW DATA'!$B22/'RAW DATA'!F22,0)</f>
        <v>82</v>
      </c>
      <c r="G26" s="10">
        <f>ROUND(100*'RAW DATA'!$B22/'RAW DATA'!G22,0)</f>
        <v>33</v>
      </c>
    </row>
    <row r="27" spans="1:7" s="9" customFormat="1" ht="12.75">
      <c r="A27" s="9" t="s">
        <v>54</v>
      </c>
      <c r="B27" s="10">
        <f>ROUND(100*'RAW DATA'!B23/'RAW DATA'!$B23,0)</f>
        <v>100</v>
      </c>
      <c r="C27" s="10">
        <f>ROUND(100*'RAW DATA'!C23/'RAW DATA'!$B23,0)</f>
        <v>99</v>
      </c>
      <c r="D27" s="10">
        <f>ROUND(100*'RAW DATA'!D23/'RAW DATA'!$B23,0)</f>
        <v>99</v>
      </c>
      <c r="E27" s="10">
        <f>ROUND(100*'RAW DATA'!E23/'RAW DATA'!$B23,0)</f>
        <v>103</v>
      </c>
      <c r="F27" s="10">
        <f>ROUND(100*'RAW DATA'!F23/'RAW DATA'!$B23,0)</f>
        <v>81</v>
      </c>
      <c r="G27" s="10">
        <f>ROUND(100*'RAW DATA'!G23/'RAW DATA'!$B23,0)</f>
        <v>64</v>
      </c>
    </row>
    <row r="28" spans="1:7" s="9" customFormat="1" ht="12.75">
      <c r="A28" s="9" t="s">
        <v>55</v>
      </c>
      <c r="B28" s="10">
        <f>ROUND(100*'RAW DATA'!B24/'RAW DATA'!$B24,0)</f>
        <v>100</v>
      </c>
      <c r="C28" s="10">
        <f>ROUND(100*'RAW DATA'!C24/'RAW DATA'!$B24,0)</f>
        <v>99</v>
      </c>
      <c r="D28" s="10">
        <f>ROUND(100*'RAW DATA'!D24/'RAW DATA'!$B24,0)</f>
        <v>99</v>
      </c>
      <c r="E28" s="10">
        <f>ROUND(100*'RAW DATA'!E24/'RAW DATA'!$B24,0)</f>
        <v>101</v>
      </c>
      <c r="F28" s="10">
        <f>ROUND(100*'RAW DATA'!F24/'RAW DATA'!$B24,0)</f>
        <v>84</v>
      </c>
      <c r="G28" s="10">
        <f>ROUND(100*'RAW DATA'!G24/'RAW DATA'!$B24,0)</f>
        <v>64</v>
      </c>
    </row>
    <row r="29" spans="1:7" s="9" customFormat="1" ht="12.75">
      <c r="A29" s="9" t="s">
        <v>56</v>
      </c>
      <c r="B29" s="10">
        <f>ROUND(100*'RAW DATA'!B25/'RAW DATA'!$B25,0)</f>
        <v>100</v>
      </c>
      <c r="C29" s="10">
        <f>ROUND(100*'RAW DATA'!C25/'RAW DATA'!$B25,0)</f>
        <v>100</v>
      </c>
      <c r="D29" s="10">
        <f>ROUND(100*'RAW DATA'!D25/'RAW DATA'!$B25,0)</f>
        <v>99</v>
      </c>
      <c r="E29" s="10">
        <f>ROUND(100*'RAW DATA'!E25/'RAW DATA'!$B25,0)</f>
        <v>103</v>
      </c>
      <c r="F29" s="10">
        <f>ROUND(100*'RAW DATA'!F25/'RAW DATA'!$B25,0)</f>
        <v>78</v>
      </c>
      <c r="G29" s="10">
        <f>ROUND(100*'RAW DATA'!G25/'RAW DATA'!$B25,0)</f>
        <v>68</v>
      </c>
    </row>
    <row r="30" spans="1:7" s="9" customFormat="1" ht="12.75">
      <c r="A30" s="9" t="s">
        <v>57</v>
      </c>
      <c r="B30" s="10">
        <f>ROUND(100*'RAW DATA'!$B26/'RAW DATA'!B26,0)</f>
        <v>100</v>
      </c>
      <c r="C30" s="10">
        <f>ROUND(100*'RAW DATA'!$B26/'RAW DATA'!C26,0)</f>
        <v>98</v>
      </c>
      <c r="D30" s="10">
        <f>ROUND(100*'RAW DATA'!$B26/'RAW DATA'!D26,0)</f>
        <v>98</v>
      </c>
      <c r="E30" s="10">
        <f>ROUND(100*'RAW DATA'!$B26/'RAW DATA'!E26,0)</f>
        <v>101</v>
      </c>
      <c r="F30" s="10">
        <f>ROUND(100*'RAW DATA'!$B26/'RAW DATA'!F26,0)</f>
        <v>79</v>
      </c>
      <c r="G30" s="10">
        <f>ROUND(100*'RAW DATA'!$B26/'RAW DATA'!G26,0)</f>
        <v>64</v>
      </c>
    </row>
    <row r="31" spans="1:7" s="9" customFormat="1" ht="12.75">
      <c r="A31" s="9" t="s">
        <v>58</v>
      </c>
      <c r="B31" s="10">
        <f>ROUND(100*'RAW DATA'!$B27/'RAW DATA'!B27,0)</f>
        <v>100</v>
      </c>
      <c r="C31" s="10">
        <f>ROUND(100*'RAW DATA'!$B27/'RAW DATA'!C27,0)</f>
        <v>99</v>
      </c>
      <c r="D31" s="10">
        <f>ROUND(100*'RAW DATA'!$B27/'RAW DATA'!D27,0)</f>
        <v>100</v>
      </c>
      <c r="E31" s="10">
        <f>ROUND(100*'RAW DATA'!$B27/'RAW DATA'!E27,0)</f>
        <v>100</v>
      </c>
      <c r="F31" s="10">
        <f>ROUND(100*'RAW DATA'!$B27/'RAW DATA'!F27,0)</f>
        <v>75</v>
      </c>
      <c r="G31" s="10">
        <f>ROUND(100*'RAW DATA'!$B27/'RAW DATA'!G27,0)</f>
        <v>66</v>
      </c>
    </row>
    <row r="32" spans="1:7" s="11" customFormat="1" ht="12.75">
      <c r="A32" s="11" t="s">
        <v>59</v>
      </c>
      <c r="B32" s="12">
        <f aca="true" t="shared" si="4" ref="B32:G32">ROUND(AVERAGE(B24:B31),0)</f>
        <v>100</v>
      </c>
      <c r="C32" s="12">
        <f t="shared" si="4"/>
        <v>99</v>
      </c>
      <c r="D32" s="12">
        <f t="shared" si="4"/>
        <v>99</v>
      </c>
      <c r="E32" s="12">
        <f t="shared" si="4"/>
        <v>101</v>
      </c>
      <c r="F32" s="12">
        <f t="shared" si="4"/>
        <v>82</v>
      </c>
      <c r="G32" s="12">
        <f t="shared" si="4"/>
        <v>60</v>
      </c>
    </row>
    <row r="33" spans="1:7" s="15" customFormat="1" ht="15.75">
      <c r="A33" s="15" t="s">
        <v>61</v>
      </c>
      <c r="B33" s="16">
        <f aca="true" t="shared" si="5" ref="B33:G33">ROUND(AVERAGE(B6,B13,B17,B18,B23,B32),0)</f>
        <v>100</v>
      </c>
      <c r="C33" s="16">
        <f t="shared" si="5"/>
        <v>92</v>
      </c>
      <c r="D33" s="16">
        <f t="shared" si="5"/>
        <v>98</v>
      </c>
      <c r="E33" s="16">
        <f t="shared" si="5"/>
        <v>105</v>
      </c>
      <c r="F33" s="16">
        <f t="shared" si="5"/>
        <v>77</v>
      </c>
      <c r="G33" s="16">
        <f t="shared" si="5"/>
        <v>47</v>
      </c>
    </row>
    <row r="35" spans="1:7" s="22" customFormat="1" ht="12.75">
      <c r="A35" s="22" t="s">
        <v>103</v>
      </c>
      <c r="B35" s="23">
        <f>ROUND(100*'RAW DATA'!B12/'RAW DATA'!$B12,0)</f>
        <v>100</v>
      </c>
      <c r="C35" s="23">
        <f>ROUND(100*'RAW DATA'!C12/'RAW DATA'!$B12,0)</f>
        <v>88</v>
      </c>
      <c r="D35" s="23">
        <f>ROUND(100*'RAW DATA'!D12/'RAW DATA'!$B12,0)</f>
        <v>96</v>
      </c>
      <c r="E35" s="23">
        <f>ROUND(100*'RAW DATA'!E12/'RAW DATA'!$B12,0)</f>
        <v>122</v>
      </c>
      <c r="F35" s="23">
        <f>ROUND(100*'RAW DATA'!F12/'RAW DATA'!$B12,0)</f>
        <v>176</v>
      </c>
      <c r="G35" s="23" t="s">
        <v>87</v>
      </c>
    </row>
    <row r="36" spans="1:7" s="24" customFormat="1" ht="12.75">
      <c r="A36" s="24" t="s">
        <v>102</v>
      </c>
      <c r="B36" s="25">
        <f>ROUND(100*'RAW DATA'!$B19/'RAW DATA'!B19,0)</f>
        <v>100</v>
      </c>
      <c r="C36" s="25">
        <f>ROUND(100*'RAW DATA'!$B19/'RAW DATA'!C19,0)</f>
        <v>42</v>
      </c>
      <c r="D36" s="25">
        <f>ROUND(100*'RAW DATA'!$B19/'RAW DATA'!D19,0)</f>
        <v>90</v>
      </c>
      <c r="E36" s="25">
        <f>ROUND(100*'RAW DATA'!$B19/'RAW DATA'!E19,0)</f>
        <v>102</v>
      </c>
      <c r="F36" s="25">
        <f>ROUND(100*'RAW DATA'!$B19/'RAW DATA'!F19,0)</f>
        <v>79</v>
      </c>
      <c r="G36" s="25">
        <f>ROUND(100*'RAW DATA'!$B19/'RAW DATA'!G19,0)</f>
        <v>38</v>
      </c>
    </row>
    <row r="37" spans="1:7" s="22" customFormat="1" ht="12.75">
      <c r="A37" s="22" t="s">
        <v>105</v>
      </c>
      <c r="B37" s="23">
        <f>ROUND(100*SQRT('RAW DATA'!B35*'RAW DATA'!B38)/SQRT('RAW DATA'!$B35*'RAW DATA'!$B38),0)</f>
        <v>100</v>
      </c>
      <c r="C37" s="23" t="s">
        <v>87</v>
      </c>
      <c r="D37" s="23" t="s">
        <v>87</v>
      </c>
      <c r="E37" s="23" t="s">
        <v>87</v>
      </c>
      <c r="F37" s="23">
        <f>ROUND(100*SQRT('RAW DATA'!F35*'RAW DATA'!F38)/SQRT('RAW DATA'!$B35*'RAW DATA'!$B38),0)</f>
        <v>76</v>
      </c>
      <c r="G37" s="23">
        <f>ROUND(100*SQRT('RAW DATA'!G35*'RAW DATA'!G38)/SQRT('RAW DATA'!$B35*'RAW DATA'!$B38),0)</f>
        <v>186</v>
      </c>
    </row>
    <row r="38" spans="1:7" s="24" customFormat="1" ht="12.75">
      <c r="A38" s="24" t="s">
        <v>106</v>
      </c>
      <c r="B38" s="25">
        <f>ROUND(100*'RAW DATA'!B36/'RAW DATA'!$B36,0)</f>
        <v>100</v>
      </c>
      <c r="C38" s="25" t="s">
        <v>87</v>
      </c>
      <c r="D38" s="25" t="s">
        <v>87</v>
      </c>
      <c r="E38" s="25" t="s">
        <v>87</v>
      </c>
      <c r="F38" s="25">
        <f>ROUND(100*'RAW DATA'!F36/'RAW DATA'!$B36,0)</f>
        <v>74</v>
      </c>
      <c r="G38" s="25">
        <f>ROUND(100*'RAW DATA'!G36/'RAW DATA'!$B36,0)</f>
        <v>194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nawhi</cp:lastModifiedBy>
  <dcterms:created xsi:type="dcterms:W3CDTF">2011-04-17T13:54:28Z</dcterms:created>
  <dcterms:modified xsi:type="dcterms:W3CDTF">2012-06-20T15:10:33Z</dcterms:modified>
  <cp:category/>
  <cp:version/>
  <cp:contentType/>
  <cp:contentStatus/>
</cp:coreProperties>
</file>