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<sst xmlns="http://schemas.openxmlformats.org/spreadsheetml/2006/main" count="70" uniqueCount="28">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</sst>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39972723"/>
        <c:axId val="24210188"/>
      </c:scatterChart>
      <c:valAx>
        <c:axId val="399727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10188"/>
        <c:crosses val="autoZero"/>
        <c:crossBetween val="midCat"/>
        <c:dispUnits/>
      </c:valAx>
      <c:valAx>
        <c:axId val="242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7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'temp-default-100-load'!$B$22:$B$31</c:f>
              <c:numCache/>
            </c:numRef>
          </c:xVal>
          <c:yVal>
            <c:numRef>
              <c:f>'temp-default-100-load'!$J$22:$J$31</c:f>
              <c:numCache/>
            </c:numRef>
          </c:yVal>
          <c:smooth val="0"/>
        </c:ser>
        <c:axId val="62695357"/>
        <c:axId val="27387302"/>
      </c:scatterChart>
      <c:valAx>
        <c:axId val="62695357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7302"/>
        <c:crosses val="autoZero"/>
        <c:crossBetween val="midCat"/>
        <c:dispUnits/>
      </c:valAx>
      <c:valAx>
        <c:axId val="2738730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3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45159127"/>
        <c:axId val="3778960"/>
      </c:scatterChart>
      <c:valAx>
        <c:axId val="4515912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8960"/>
        <c:crosses val="autoZero"/>
        <c:crossBetween val="midCat"/>
        <c:dispUnits/>
      </c:valAx>
      <c:valAx>
        <c:axId val="377896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591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34010641"/>
        <c:axId val="37660314"/>
      </c:scatterChart>
      <c:valAx>
        <c:axId val="3401064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0314"/>
        <c:crosses val="autoZero"/>
        <c:crossBetween val="midCat"/>
        <c:dispUnits/>
      </c:valAx>
      <c:valAx>
        <c:axId val="3766031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0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16565101"/>
        <c:axId val="14868182"/>
      </c:scatterChart>
      <c:valAx>
        <c:axId val="16565101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182"/>
        <c:crosses val="autoZero"/>
        <c:crossBetween val="midCat"/>
        <c:dispUnits/>
      </c:valAx>
      <c:valAx>
        <c:axId val="1486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66704775"/>
        <c:axId val="63472064"/>
      </c:scatterChart>
      <c:valAx>
        <c:axId val="667047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 val="autoZero"/>
        <c:crossBetween val="midCat"/>
        <c:dispUnits/>
      </c:valAx>
      <c:valAx>
        <c:axId val="6347206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47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5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34377665"/>
        <c:axId val="40963530"/>
      </c:scatterChart>
      <c:valAx>
        <c:axId val="34377665"/>
        <c:scaling>
          <c:orientation val="minMax"/>
          <c:max val="12"/>
          <c:min val="3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3530"/>
        <c:crosses val="autoZero"/>
        <c:crossBetween val="midCat"/>
        <c:dispUnits/>
      </c:valAx>
      <c:valAx>
        <c:axId val="4096353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776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33127451"/>
        <c:axId val="29711604"/>
      </c:scatterChart>
      <c:valAx>
        <c:axId val="33127451"/>
        <c:scaling>
          <c:orientation val="minMax"/>
          <c:max val="2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1604"/>
        <c:crosses val="autoZero"/>
        <c:crossBetween val="midCat"/>
        <c:dispUnits/>
      </c:valAx>
      <c:valAx>
        <c:axId val="2971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27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66077845"/>
        <c:axId val="57829694"/>
      </c:scatterChart>
      <c:valAx>
        <c:axId val="66077845"/>
        <c:scaling>
          <c:orientation val="minMax"/>
          <c:max val="200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9694"/>
        <c:crosses val="autoZero"/>
        <c:crossBetween val="midCat"/>
        <c:dispUnits/>
      </c:valAx>
      <c:valAx>
        <c:axId val="5782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50705199"/>
        <c:axId val="53693608"/>
      </c:scatterChart>
      <c:valAx>
        <c:axId val="50705199"/>
        <c:scaling>
          <c:orientation val="minMax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608"/>
        <c:crosses val="autoZero"/>
        <c:crossBetween val="midCat"/>
        <c:dispUnits/>
      </c:valAx>
      <c:valAx>
        <c:axId val="5369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5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13480425"/>
        <c:axId val="54214962"/>
      </c:scatterChart>
      <c:valAx>
        <c:axId val="13480425"/>
        <c:scaling>
          <c:orientation val="minMax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962"/>
        <c:crosses val="autoZero"/>
        <c:crossBetween val="midCat"/>
        <c:dispUnits/>
      </c:valAx>
      <c:valAx>
        <c:axId val="5421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0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18172611"/>
        <c:axId val="29335772"/>
      </c:scatterChart>
      <c:valAx>
        <c:axId val="181726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5772"/>
        <c:crosses val="autoZero"/>
        <c:crossBetween val="midCat"/>
        <c:dispUnits/>
      </c:valAx>
      <c:valAx>
        <c:axId val="293357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26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70" zoomScaleNormal="70" zoomScalePageLayoutView="0" workbookViewId="0" topLeftCell="A10">
      <selection activeCell="L41" sqref="L4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49" t="s">
        <v>9</v>
      </c>
      <c r="C2" s="49"/>
      <c r="G2" s="48"/>
      <c r="H2" s="48"/>
      <c r="I2" s="48"/>
      <c r="J2" s="48"/>
      <c r="K2" s="48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3" t="s">
        <v>11</v>
      </c>
    </row>
    <row r="6" spans="2:12" ht="15">
      <c r="B6" s="36">
        <v>0</v>
      </c>
      <c r="C6" s="31">
        <f>'PWM-RPM-noise'!C6</f>
        <v>465</v>
      </c>
      <c r="D6" s="31">
        <f>'PWM-RPM-noise'!D6</f>
        <v>468</v>
      </c>
      <c r="E6" s="31">
        <f>'PWM-RPM-noise'!E6</f>
        <v>31.1</v>
      </c>
      <c r="F6" s="31">
        <v>39</v>
      </c>
      <c r="G6" s="31">
        <v>38</v>
      </c>
      <c r="H6" s="31">
        <v>38</v>
      </c>
      <c r="I6" s="31">
        <v>37</v>
      </c>
      <c r="J6" s="29">
        <f>AVERAGE(F6:I6)</f>
        <v>38</v>
      </c>
      <c r="K6" s="24">
        <f>MAX(F6:I6)</f>
        <v>39</v>
      </c>
      <c r="L6" s="30">
        <f>'PWM-RPM-noise'!F6</f>
        <v>0</v>
      </c>
    </row>
    <row r="7" spans="2:12" ht="15">
      <c r="B7" s="34">
        <v>0.1</v>
      </c>
      <c r="C7" s="32">
        <f>'PWM-RPM-noise'!C7</f>
        <v>466</v>
      </c>
      <c r="D7" s="32">
        <f>'PWM-RPM-noise'!D7</f>
        <v>469</v>
      </c>
      <c r="E7" s="32">
        <f>'PWM-RPM-noise'!E7</f>
        <v>31.2</v>
      </c>
      <c r="F7" s="13">
        <v>38</v>
      </c>
      <c r="G7" s="13">
        <v>39</v>
      </c>
      <c r="H7" s="13">
        <v>38</v>
      </c>
      <c r="I7" s="13">
        <v>37</v>
      </c>
      <c r="J7" s="25">
        <f aca="true" t="shared" si="0" ref="J7:J16">AVERAGE(F7:I7)</f>
        <v>38</v>
      </c>
      <c r="K7" s="8">
        <f aca="true" t="shared" si="1" ref="K7:K16">MAX(F7:I7)</f>
        <v>39</v>
      </c>
      <c r="L7" s="26">
        <f>'PWM-RPM-noise'!F7</f>
        <v>0</v>
      </c>
    </row>
    <row r="8" spans="2:12" ht="15">
      <c r="B8" s="34">
        <v>0.2</v>
      </c>
      <c r="C8" s="32">
        <f>'PWM-RPM-noise'!C8</f>
        <v>474</v>
      </c>
      <c r="D8" s="32">
        <f>'PWM-RPM-noise'!D8</f>
        <v>478.5</v>
      </c>
      <c r="E8" s="32">
        <f>'PWM-RPM-noise'!E8</f>
        <v>31.2</v>
      </c>
      <c r="F8" s="13">
        <v>38</v>
      </c>
      <c r="G8" s="13">
        <v>38</v>
      </c>
      <c r="H8" s="13">
        <v>38</v>
      </c>
      <c r="I8" s="13">
        <v>38</v>
      </c>
      <c r="J8" s="25">
        <f t="shared" si="0"/>
        <v>38</v>
      </c>
      <c r="K8" s="8">
        <f t="shared" si="1"/>
        <v>38</v>
      </c>
      <c r="L8" s="26">
        <f>'PWM-RPM-noise'!F8</f>
        <v>0</v>
      </c>
    </row>
    <row r="9" spans="2:12" ht="15">
      <c r="B9" s="34">
        <v>0.3</v>
      </c>
      <c r="C9" s="32">
        <f>'PWM-RPM-noise'!C9</f>
        <v>561</v>
      </c>
      <c r="D9" s="32">
        <f>'PWM-RPM-noise'!D9</f>
        <v>564.2</v>
      </c>
      <c r="E9" s="32">
        <f>'PWM-RPM-noise'!E9</f>
        <v>32.3</v>
      </c>
      <c r="F9" s="13">
        <v>38</v>
      </c>
      <c r="G9" s="13">
        <v>37</v>
      </c>
      <c r="H9" s="13">
        <v>38</v>
      </c>
      <c r="I9" s="13">
        <v>37</v>
      </c>
      <c r="J9" s="25">
        <f t="shared" si="0"/>
        <v>37.5</v>
      </c>
      <c r="K9" s="8">
        <f t="shared" si="1"/>
        <v>38</v>
      </c>
      <c r="L9" s="26">
        <f>'PWM-RPM-noise'!F9</f>
        <v>0</v>
      </c>
    </row>
    <row r="10" spans="2:12" ht="15">
      <c r="B10" s="34">
        <v>0.4</v>
      </c>
      <c r="C10" s="32">
        <f>'PWM-RPM-noise'!C10</f>
        <v>753</v>
      </c>
      <c r="D10" s="32">
        <f>'PWM-RPM-noise'!D10</f>
        <v>758.3</v>
      </c>
      <c r="E10" s="32">
        <f>'PWM-RPM-noise'!E10</f>
        <v>33.1</v>
      </c>
      <c r="F10" s="13">
        <v>35</v>
      </c>
      <c r="G10" s="13">
        <v>36</v>
      </c>
      <c r="H10" s="13">
        <v>37</v>
      </c>
      <c r="I10" s="13">
        <v>34</v>
      </c>
      <c r="J10" s="25">
        <f t="shared" si="0"/>
        <v>35.5</v>
      </c>
      <c r="K10" s="8">
        <f t="shared" si="1"/>
        <v>37</v>
      </c>
      <c r="L10" s="26">
        <f>'PWM-RPM-noise'!F10</f>
        <v>0</v>
      </c>
    </row>
    <row r="11" spans="2:12" ht="15">
      <c r="B11" s="34">
        <v>0.5</v>
      </c>
      <c r="C11" s="32">
        <f>'PWM-RPM-noise'!C11</f>
        <v>997</v>
      </c>
      <c r="D11" s="32">
        <f>'PWM-RPM-noise'!D11</f>
        <v>1001</v>
      </c>
      <c r="E11" s="32">
        <f>'PWM-RPM-noise'!E11</f>
        <v>36.2</v>
      </c>
      <c r="F11" s="13">
        <v>34</v>
      </c>
      <c r="G11" s="13">
        <v>35</v>
      </c>
      <c r="H11" s="13">
        <v>35</v>
      </c>
      <c r="I11" s="13">
        <v>34</v>
      </c>
      <c r="J11" s="25">
        <f t="shared" si="0"/>
        <v>34.5</v>
      </c>
      <c r="K11" s="8">
        <f t="shared" si="1"/>
        <v>35</v>
      </c>
      <c r="L11" s="26">
        <f>'PWM-RPM-noise'!F11</f>
        <v>0</v>
      </c>
    </row>
    <row r="12" spans="2:12" ht="15">
      <c r="B12" s="34">
        <v>0.6</v>
      </c>
      <c r="C12" s="32">
        <f>'PWM-RPM-noise'!C12</f>
        <v>1232</v>
      </c>
      <c r="D12" s="32">
        <f>'PWM-RPM-noise'!D12</f>
        <v>1241.3</v>
      </c>
      <c r="E12" s="32">
        <f>'PWM-RPM-noise'!E12</f>
        <v>40.9</v>
      </c>
      <c r="F12" s="13">
        <v>34</v>
      </c>
      <c r="G12" s="13">
        <v>34</v>
      </c>
      <c r="H12" s="13">
        <v>35</v>
      </c>
      <c r="I12" s="13">
        <v>33</v>
      </c>
      <c r="J12" s="25">
        <f t="shared" si="0"/>
        <v>34</v>
      </c>
      <c r="K12" s="8">
        <f t="shared" si="1"/>
        <v>35</v>
      </c>
      <c r="L12" s="26">
        <f>'PWM-RPM-noise'!F12</f>
        <v>0</v>
      </c>
    </row>
    <row r="13" spans="2:12" ht="15">
      <c r="B13" s="34">
        <v>0.7</v>
      </c>
      <c r="C13" s="32">
        <f>'PWM-RPM-noise'!C13</f>
        <v>1455</v>
      </c>
      <c r="D13" s="32">
        <f>'PWM-RPM-noise'!D13</f>
        <v>1463.2</v>
      </c>
      <c r="E13" s="32">
        <f>'PWM-RPM-noise'!E13</f>
        <v>43.7</v>
      </c>
      <c r="F13" s="13">
        <v>33</v>
      </c>
      <c r="G13" s="13">
        <v>34</v>
      </c>
      <c r="H13" s="13">
        <v>34</v>
      </c>
      <c r="I13" s="13">
        <v>33</v>
      </c>
      <c r="J13" s="25">
        <f t="shared" si="0"/>
        <v>33.5</v>
      </c>
      <c r="K13" s="8">
        <f t="shared" si="1"/>
        <v>34</v>
      </c>
      <c r="L13" s="26">
        <f>'PWM-RPM-noise'!F13</f>
        <v>0</v>
      </c>
    </row>
    <row r="14" spans="2:12" ht="15">
      <c r="B14" s="34">
        <v>0.8</v>
      </c>
      <c r="C14" s="32">
        <f>'PWM-RPM-noise'!C14</f>
        <v>1624</v>
      </c>
      <c r="D14" s="32">
        <f>'PWM-RPM-noise'!D14</f>
        <v>1667</v>
      </c>
      <c r="E14" s="32">
        <f>'PWM-RPM-noise'!E14</f>
        <v>44.5</v>
      </c>
      <c r="F14" s="13">
        <v>32</v>
      </c>
      <c r="G14" s="13">
        <v>33</v>
      </c>
      <c r="H14" s="13">
        <v>34</v>
      </c>
      <c r="I14" s="13">
        <v>32</v>
      </c>
      <c r="J14" s="25">
        <f t="shared" si="0"/>
        <v>32.75</v>
      </c>
      <c r="K14" s="8">
        <f t="shared" si="1"/>
        <v>34</v>
      </c>
      <c r="L14" s="26">
        <f>'PWM-RPM-noise'!F14</f>
        <v>0</v>
      </c>
    </row>
    <row r="15" spans="2:12" ht="15">
      <c r="B15" s="34">
        <v>0.9</v>
      </c>
      <c r="C15" s="32">
        <f>'PWM-RPM-noise'!C15</f>
        <v>1829</v>
      </c>
      <c r="D15" s="32">
        <f>'PWM-RPM-noise'!D15</f>
        <v>1834</v>
      </c>
      <c r="E15" s="32">
        <f>'PWM-RPM-noise'!E15</f>
        <v>45.2</v>
      </c>
      <c r="F15" s="13">
        <v>32</v>
      </c>
      <c r="G15" s="13">
        <v>33</v>
      </c>
      <c r="H15" s="13">
        <v>34</v>
      </c>
      <c r="I15" s="13">
        <v>30</v>
      </c>
      <c r="J15" s="25">
        <f t="shared" si="0"/>
        <v>32.25</v>
      </c>
      <c r="K15" s="8">
        <f t="shared" si="1"/>
        <v>34</v>
      </c>
      <c r="L15" s="26">
        <f>'PWM-RPM-noise'!F15</f>
        <v>0</v>
      </c>
    </row>
    <row r="16" spans="2:12" ht="15.75" thickBot="1">
      <c r="B16" s="35">
        <v>1</v>
      </c>
      <c r="C16" s="33">
        <f>'PWM-RPM-noise'!C16</f>
        <v>1975</v>
      </c>
      <c r="D16" s="33">
        <f>'PWM-RPM-noise'!D16</f>
        <v>1985</v>
      </c>
      <c r="E16" s="33">
        <f>'PWM-RPM-noise'!E16</f>
        <v>46.1</v>
      </c>
      <c r="F16" s="14">
        <v>32</v>
      </c>
      <c r="G16" s="14">
        <v>34</v>
      </c>
      <c r="H16" s="14">
        <v>31</v>
      </c>
      <c r="I16" s="14">
        <v>30</v>
      </c>
      <c r="J16" s="27">
        <f t="shared" si="0"/>
        <v>31.75</v>
      </c>
      <c r="K16" s="11">
        <f t="shared" si="1"/>
        <v>34</v>
      </c>
      <c r="L16" s="28">
        <f>'PWM-RPM-noise'!F16</f>
        <v>0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3" t="s">
        <v>11</v>
      </c>
    </row>
    <row r="21" spans="2:12" ht="15">
      <c r="B21" s="19">
        <f>'PWM-RPM-noise'!B21</f>
        <v>1</v>
      </c>
      <c r="C21" s="24">
        <f>'PWM-RPM-noise'!C21</f>
        <v>0</v>
      </c>
      <c r="D21" s="24">
        <f>'PWM-RPM-noise'!D21</f>
        <v>0</v>
      </c>
      <c r="E21" s="24">
        <f>'PWM-RPM-noise'!E21</f>
        <v>0</v>
      </c>
      <c r="F21" s="24"/>
      <c r="G21" s="24"/>
      <c r="H21" s="24"/>
      <c r="I21" s="24"/>
      <c r="J21" s="29" t="e">
        <f>GEOMEAN(F21:I21)</f>
        <v>#NUM!</v>
      </c>
      <c r="K21" s="24">
        <f>MAX(F21:I21)</f>
        <v>0</v>
      </c>
      <c r="L21" s="30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5" t="e">
        <f>GEOMEAN(F22:I22)</f>
        <v>#NUM!</v>
      </c>
      <c r="K22" s="8">
        <f aca="true" t="shared" si="2" ref="K22:K32">MAX(F22:I22)</f>
        <v>0</v>
      </c>
      <c r="L22" s="26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5" t="e">
        <f>GEOMEAN(F23:I23)</f>
        <v>#NUM!</v>
      </c>
      <c r="K23" s="8">
        <f t="shared" si="2"/>
        <v>0</v>
      </c>
      <c r="L23" s="26">
        <f>'PWM-RPM-noise'!F23</f>
        <v>0</v>
      </c>
    </row>
    <row r="24" spans="2:12" ht="15">
      <c r="B24" s="7">
        <f>'PWM-RPM-noise'!B24</f>
        <v>4</v>
      </c>
      <c r="C24" s="8">
        <f>'PWM-RPM-noise'!C24</f>
        <v>152</v>
      </c>
      <c r="D24" s="8">
        <f>'PWM-RPM-noise'!D24</f>
        <v>155</v>
      </c>
      <c r="E24" s="8">
        <f>'PWM-RPM-noise'!E24</f>
        <v>25.8</v>
      </c>
      <c r="F24" s="8">
        <v>41</v>
      </c>
      <c r="G24" s="8">
        <v>40</v>
      </c>
      <c r="H24" s="8">
        <v>38</v>
      </c>
      <c r="I24" s="8">
        <v>39</v>
      </c>
      <c r="J24" s="25">
        <f aca="true" t="shared" si="3" ref="J24:J32">AVERAGE(F24:I24)</f>
        <v>39.5</v>
      </c>
      <c r="K24" s="8">
        <f t="shared" si="2"/>
        <v>41</v>
      </c>
      <c r="L24" s="26">
        <f>'PWM-RPM-noise'!F24</f>
        <v>0</v>
      </c>
    </row>
    <row r="25" spans="2:12" ht="15">
      <c r="B25" s="7">
        <f>'PWM-RPM-noise'!B25</f>
        <v>5</v>
      </c>
      <c r="C25" s="8">
        <f>'PWM-RPM-noise'!C25</f>
        <v>275</v>
      </c>
      <c r="D25" s="8">
        <f>'PWM-RPM-noise'!D25</f>
        <v>277.1</v>
      </c>
      <c r="E25" s="8">
        <f>'PWM-RPM-noise'!E25</f>
        <v>29.4</v>
      </c>
      <c r="F25" s="8">
        <v>41</v>
      </c>
      <c r="G25" s="8">
        <v>40</v>
      </c>
      <c r="H25" s="8">
        <v>38</v>
      </c>
      <c r="I25" s="8">
        <v>39</v>
      </c>
      <c r="J25" s="25">
        <f t="shared" si="3"/>
        <v>39.5</v>
      </c>
      <c r="K25" s="8">
        <f t="shared" si="2"/>
        <v>41</v>
      </c>
      <c r="L25" s="26">
        <f>'PWM-RPM-noise'!F25</f>
        <v>0</v>
      </c>
    </row>
    <row r="26" spans="2:12" ht="15">
      <c r="B26" s="7">
        <f>'PWM-RPM-noise'!B26</f>
        <v>6</v>
      </c>
      <c r="C26" s="8">
        <f>'PWM-RPM-noise'!C26</f>
        <v>384</v>
      </c>
      <c r="D26" s="8">
        <f>'PWM-RPM-noise'!D26</f>
        <v>386.1</v>
      </c>
      <c r="E26" s="8">
        <f>'PWM-RPM-noise'!E26</f>
        <v>30.5</v>
      </c>
      <c r="F26" s="8">
        <v>40</v>
      </c>
      <c r="G26" s="8">
        <v>38</v>
      </c>
      <c r="H26" s="8">
        <v>39</v>
      </c>
      <c r="I26" s="8">
        <v>39</v>
      </c>
      <c r="J26" s="25">
        <f t="shared" si="3"/>
        <v>39</v>
      </c>
      <c r="K26" s="8">
        <f t="shared" si="2"/>
        <v>40</v>
      </c>
      <c r="L26" s="26">
        <f>'PWM-RPM-noise'!F26</f>
        <v>0</v>
      </c>
    </row>
    <row r="27" spans="2:12" ht="15">
      <c r="B27" s="7">
        <f>'PWM-RPM-noise'!B27</f>
        <v>7</v>
      </c>
      <c r="C27" s="8">
        <f>'PWM-RPM-noise'!C27</f>
        <v>496</v>
      </c>
      <c r="D27" s="8">
        <f>'PWM-RPM-noise'!D27</f>
        <v>499.1</v>
      </c>
      <c r="E27" s="8">
        <f>'PWM-RPM-noise'!E27</f>
        <v>31.5</v>
      </c>
      <c r="F27" s="8">
        <v>38</v>
      </c>
      <c r="G27" s="8">
        <v>39</v>
      </c>
      <c r="H27" s="8">
        <v>38</v>
      </c>
      <c r="I27" s="8">
        <v>37</v>
      </c>
      <c r="J27" s="25">
        <f t="shared" si="3"/>
        <v>38</v>
      </c>
      <c r="K27" s="8">
        <f t="shared" si="2"/>
        <v>39</v>
      </c>
      <c r="L27" s="26">
        <f>'PWM-RPM-noise'!F27</f>
        <v>0</v>
      </c>
    </row>
    <row r="28" spans="2:12" ht="15">
      <c r="B28" s="7">
        <f>'PWM-RPM-noise'!B28</f>
        <v>8</v>
      </c>
      <c r="C28" s="8">
        <f>'PWM-RPM-noise'!C28</f>
        <v>783</v>
      </c>
      <c r="D28" s="8">
        <f>'PWM-RPM-noise'!D28</f>
        <v>786.5</v>
      </c>
      <c r="E28" s="8">
        <f>'PWM-RPM-noise'!E28</f>
        <v>33.5</v>
      </c>
      <c r="F28" s="8">
        <v>36</v>
      </c>
      <c r="G28" s="8">
        <v>35</v>
      </c>
      <c r="H28" s="8">
        <v>34</v>
      </c>
      <c r="I28" s="8">
        <v>37</v>
      </c>
      <c r="J28" s="25">
        <f t="shared" si="3"/>
        <v>35.5</v>
      </c>
      <c r="K28" s="8">
        <f t="shared" si="2"/>
        <v>37</v>
      </c>
      <c r="L28" s="26">
        <f>'PWM-RPM-noise'!F28</f>
        <v>0</v>
      </c>
    </row>
    <row r="29" spans="2:12" ht="15">
      <c r="B29" s="7">
        <f>'PWM-RPM-noise'!B29</f>
        <v>9</v>
      </c>
      <c r="C29" s="8">
        <f>'PWM-RPM-noise'!C29</f>
        <v>1077</v>
      </c>
      <c r="D29" s="8">
        <f>'PWM-RPM-noise'!D29</f>
        <v>1086.2</v>
      </c>
      <c r="E29" s="8">
        <f>'PWM-RPM-noise'!E29</f>
        <v>36.8</v>
      </c>
      <c r="F29" s="8">
        <v>34</v>
      </c>
      <c r="G29" s="8">
        <v>34</v>
      </c>
      <c r="H29" s="8">
        <v>35</v>
      </c>
      <c r="I29" s="8">
        <v>35</v>
      </c>
      <c r="J29" s="25">
        <f t="shared" si="3"/>
        <v>34.5</v>
      </c>
      <c r="K29" s="8">
        <f t="shared" si="2"/>
        <v>35</v>
      </c>
      <c r="L29" s="26">
        <f>'PWM-RPM-noise'!F29</f>
        <v>0</v>
      </c>
    </row>
    <row r="30" spans="2:12" ht="15">
      <c r="B30" s="7">
        <f>'PWM-RPM-noise'!B30</f>
        <v>10</v>
      </c>
      <c r="C30" s="8">
        <f>'PWM-RPM-noise'!C30</f>
        <v>1433</v>
      </c>
      <c r="D30" s="8">
        <f>'PWM-RPM-noise'!D30</f>
        <v>1442.2</v>
      </c>
      <c r="E30" s="8">
        <f>'PWM-RPM-noise'!E30</f>
        <v>43.6</v>
      </c>
      <c r="F30" s="8">
        <v>34</v>
      </c>
      <c r="G30" s="8">
        <v>33</v>
      </c>
      <c r="H30" s="8">
        <v>34</v>
      </c>
      <c r="I30" s="8">
        <v>34</v>
      </c>
      <c r="J30" s="25">
        <f t="shared" si="3"/>
        <v>33.75</v>
      </c>
      <c r="K30" s="8">
        <f t="shared" si="2"/>
        <v>34</v>
      </c>
      <c r="L30" s="26">
        <f>'PWM-RPM-noise'!F30</f>
        <v>0</v>
      </c>
    </row>
    <row r="31" spans="2:12" ht="15">
      <c r="B31" s="7">
        <f>'PWM-RPM-noise'!B31</f>
        <v>11</v>
      </c>
      <c r="C31" s="8">
        <f>'PWM-RPM-noise'!C31</f>
        <v>1722</v>
      </c>
      <c r="D31" s="8">
        <f>'PWM-RPM-noise'!D31</f>
        <v>1739.5</v>
      </c>
      <c r="E31" s="8">
        <f>'PWM-RPM-noise'!E31</f>
        <v>44.1</v>
      </c>
      <c r="F31" s="8">
        <v>33</v>
      </c>
      <c r="G31" s="8">
        <v>33</v>
      </c>
      <c r="H31" s="8">
        <v>31</v>
      </c>
      <c r="I31" s="8">
        <v>32</v>
      </c>
      <c r="J31" s="25">
        <f t="shared" si="3"/>
        <v>32.25</v>
      </c>
      <c r="K31" s="8">
        <f t="shared" si="2"/>
        <v>33</v>
      </c>
      <c r="L31" s="26">
        <f>'PWM-RPM-noise'!F31</f>
        <v>0</v>
      </c>
    </row>
    <row r="32" spans="2:12" ht="15.75" thickBot="1">
      <c r="B32" s="10">
        <f>'PWM-RPM-noise'!B32</f>
        <v>12</v>
      </c>
      <c r="C32" s="11">
        <f>'PWM-RPM-noise'!C32</f>
        <v>1975</v>
      </c>
      <c r="D32" s="11">
        <f>'PWM-RPM-noise'!D32</f>
        <v>1985</v>
      </c>
      <c r="E32" s="11">
        <f>'PWM-RPM-noise'!E32</f>
        <v>45.9</v>
      </c>
      <c r="F32" s="14">
        <v>33</v>
      </c>
      <c r="G32" s="14">
        <v>34</v>
      </c>
      <c r="H32" s="14">
        <v>31</v>
      </c>
      <c r="I32" s="14">
        <v>31</v>
      </c>
      <c r="J32" s="27">
        <f t="shared" si="3"/>
        <v>32.25</v>
      </c>
      <c r="K32" s="11">
        <f t="shared" si="2"/>
        <v>34</v>
      </c>
      <c r="L32" s="28">
        <f>'PWM-RPM-noise'!F32</f>
        <v>0</v>
      </c>
    </row>
    <row r="34" spans="2:6" ht="15">
      <c r="B34" t="s">
        <v>16</v>
      </c>
      <c r="F34" t="s">
        <v>17</v>
      </c>
    </row>
    <row r="38" ht="15">
      <c r="M38" s="45"/>
    </row>
    <row r="39" ht="15">
      <c r="M39" s="45"/>
    </row>
    <row r="40" ht="15">
      <c r="M40" s="45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zoomScale="70" zoomScaleNormal="70" zoomScalePageLayoutView="0" workbookViewId="0" topLeftCell="A7">
      <selection activeCell="E59" sqref="E5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0" t="s">
        <v>9</v>
      </c>
      <c r="C2" s="50"/>
      <c r="G2" s="48"/>
      <c r="H2" s="48"/>
      <c r="I2" s="48"/>
      <c r="J2" s="48"/>
      <c r="K2" s="48"/>
      <c r="L2" s="48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2" t="s">
        <v>11</v>
      </c>
    </row>
    <row r="6" spans="2:12" ht="15">
      <c r="B6" s="36">
        <v>0</v>
      </c>
      <c r="C6" s="31">
        <f>'PWM-RPM-noise'!C6</f>
        <v>465</v>
      </c>
      <c r="D6" s="39">
        <f>'PWM-RPM-noise'!D6</f>
        <v>468</v>
      </c>
      <c r="E6" s="31">
        <f>'PWM-RPM-noise'!E6</f>
        <v>31.1</v>
      </c>
      <c r="F6" s="31">
        <v>65</v>
      </c>
      <c r="G6" s="31">
        <v>62</v>
      </c>
      <c r="H6" s="31">
        <v>60</v>
      </c>
      <c r="I6" s="31">
        <v>61</v>
      </c>
      <c r="J6" s="29">
        <f>AVERAGE(F6:I6)</f>
        <v>62</v>
      </c>
      <c r="K6" s="24">
        <f>MAX(F6:I6)</f>
        <v>65</v>
      </c>
      <c r="L6" s="30">
        <f>'PWM-RPM-noise'!F6</f>
        <v>0</v>
      </c>
    </row>
    <row r="7" spans="2:12" ht="15">
      <c r="B7" s="34">
        <v>0.1</v>
      </c>
      <c r="C7" s="32">
        <f>'PWM-RPM-noise'!C7</f>
        <v>466</v>
      </c>
      <c r="D7" s="39">
        <f>'PWM-RPM-noise'!D7</f>
        <v>469</v>
      </c>
      <c r="E7" s="32">
        <f>'PWM-RPM-noise'!E7</f>
        <v>31.2</v>
      </c>
      <c r="F7" s="13">
        <v>65</v>
      </c>
      <c r="G7" s="13">
        <v>62</v>
      </c>
      <c r="H7" s="13">
        <v>61</v>
      </c>
      <c r="I7" s="13">
        <v>60</v>
      </c>
      <c r="J7" s="25">
        <f>AVERAGE(F7:I7)</f>
        <v>62</v>
      </c>
      <c r="K7" s="8">
        <f aca="true" t="shared" si="0" ref="K7:K16">MAX(F7:I7)</f>
        <v>65</v>
      </c>
      <c r="L7" s="26">
        <f>'PWM-RPM-noise'!F7</f>
        <v>0</v>
      </c>
    </row>
    <row r="8" spans="2:12" ht="15">
      <c r="B8" s="34">
        <v>0.2</v>
      </c>
      <c r="C8" s="32">
        <f>'PWM-RPM-noise'!C8</f>
        <v>474</v>
      </c>
      <c r="D8" s="39">
        <f>'PWM-RPM-noise'!D8</f>
        <v>478.5</v>
      </c>
      <c r="E8" s="32">
        <f>'PWM-RPM-noise'!E8</f>
        <v>31.2</v>
      </c>
      <c r="F8" s="13">
        <v>65</v>
      </c>
      <c r="G8" s="13">
        <v>61</v>
      </c>
      <c r="H8" s="13">
        <v>60</v>
      </c>
      <c r="I8" s="13">
        <v>60</v>
      </c>
      <c r="J8" s="25">
        <f aca="true" t="shared" si="1" ref="J8:J16">AVERAGE(F8:I8)</f>
        <v>61.5</v>
      </c>
      <c r="K8" s="8">
        <f t="shared" si="0"/>
        <v>65</v>
      </c>
      <c r="L8" s="26">
        <f>'PWM-RPM-noise'!F8</f>
        <v>0</v>
      </c>
    </row>
    <row r="9" spans="2:12" ht="15">
      <c r="B9" s="34">
        <v>0.3</v>
      </c>
      <c r="C9" s="32">
        <f>'PWM-RPM-noise'!C9</f>
        <v>561</v>
      </c>
      <c r="D9" s="39">
        <f>'PWM-RPM-noise'!D9</f>
        <v>564.2</v>
      </c>
      <c r="E9" s="32">
        <f>'PWM-RPM-noise'!E9</f>
        <v>32.3</v>
      </c>
      <c r="F9" s="13">
        <v>63</v>
      </c>
      <c r="G9" s="13">
        <v>60</v>
      </c>
      <c r="H9" s="13">
        <v>58</v>
      </c>
      <c r="I9" s="13">
        <v>59</v>
      </c>
      <c r="J9" s="25">
        <f t="shared" si="1"/>
        <v>60</v>
      </c>
      <c r="K9" s="8">
        <f t="shared" si="0"/>
        <v>63</v>
      </c>
      <c r="L9" s="26">
        <f>'PWM-RPM-noise'!F9</f>
        <v>0</v>
      </c>
    </row>
    <row r="10" spans="2:12" ht="15">
      <c r="B10" s="34">
        <v>0.4</v>
      </c>
      <c r="C10" s="32">
        <f>'PWM-RPM-noise'!C10</f>
        <v>753</v>
      </c>
      <c r="D10" s="39">
        <f>'PWM-RPM-noise'!D10</f>
        <v>758.3</v>
      </c>
      <c r="E10" s="32">
        <f>'PWM-RPM-noise'!E10</f>
        <v>33.1</v>
      </c>
      <c r="F10" s="13">
        <v>61</v>
      </c>
      <c r="G10" s="13">
        <v>59</v>
      </c>
      <c r="H10" s="13">
        <v>55</v>
      </c>
      <c r="I10" s="13">
        <v>56</v>
      </c>
      <c r="J10" s="25">
        <f t="shared" si="1"/>
        <v>57.75</v>
      </c>
      <c r="K10" s="8">
        <f t="shared" si="0"/>
        <v>61</v>
      </c>
      <c r="L10" s="26">
        <f>'PWM-RPM-noise'!F10</f>
        <v>0</v>
      </c>
    </row>
    <row r="11" spans="2:12" ht="15">
      <c r="B11" s="34">
        <v>0.5</v>
      </c>
      <c r="C11" s="32">
        <f>'PWM-RPM-noise'!C11</f>
        <v>997</v>
      </c>
      <c r="D11" s="39">
        <f>'PWM-RPM-noise'!D11</f>
        <v>1001</v>
      </c>
      <c r="E11" s="32">
        <f>'PWM-RPM-noise'!E11</f>
        <v>36.2</v>
      </c>
      <c r="F11" s="13">
        <v>60</v>
      </c>
      <c r="G11" s="13">
        <v>57</v>
      </c>
      <c r="H11" s="13">
        <v>54</v>
      </c>
      <c r="I11" s="13">
        <v>54</v>
      </c>
      <c r="J11" s="25">
        <f t="shared" si="1"/>
        <v>56.25</v>
      </c>
      <c r="K11" s="8">
        <f t="shared" si="0"/>
        <v>60</v>
      </c>
      <c r="L11" s="26">
        <f>'PWM-RPM-noise'!F11</f>
        <v>0</v>
      </c>
    </row>
    <row r="12" spans="2:12" ht="15">
      <c r="B12" s="34">
        <v>0.6</v>
      </c>
      <c r="C12" s="32">
        <f>'PWM-RPM-noise'!C12</f>
        <v>1232</v>
      </c>
      <c r="D12" s="39">
        <f>'PWM-RPM-noise'!D12</f>
        <v>1241.3</v>
      </c>
      <c r="E12" s="32">
        <f>'PWM-RPM-noise'!E12</f>
        <v>40.9</v>
      </c>
      <c r="F12" s="13">
        <v>59</v>
      </c>
      <c r="G12" s="13">
        <v>56</v>
      </c>
      <c r="H12" s="13">
        <v>54</v>
      </c>
      <c r="I12" s="13">
        <v>53</v>
      </c>
      <c r="J12" s="25">
        <f t="shared" si="1"/>
        <v>55.5</v>
      </c>
      <c r="K12" s="8">
        <f t="shared" si="0"/>
        <v>59</v>
      </c>
      <c r="L12" s="26">
        <f>'PWM-RPM-noise'!F12</f>
        <v>0</v>
      </c>
    </row>
    <row r="13" spans="2:12" ht="15">
      <c r="B13" s="34">
        <v>0.7</v>
      </c>
      <c r="C13" s="32">
        <f>'PWM-RPM-noise'!C13</f>
        <v>1455</v>
      </c>
      <c r="D13" s="39">
        <f>'PWM-RPM-noise'!D13</f>
        <v>1463.2</v>
      </c>
      <c r="E13" s="32">
        <f>'PWM-RPM-noise'!E13</f>
        <v>43.7</v>
      </c>
      <c r="F13" s="13">
        <v>58</v>
      </c>
      <c r="G13" s="13">
        <v>56</v>
      </c>
      <c r="H13" s="13">
        <v>55</v>
      </c>
      <c r="I13" s="13">
        <v>53</v>
      </c>
      <c r="J13" s="25">
        <f t="shared" si="1"/>
        <v>55.5</v>
      </c>
      <c r="K13" s="8">
        <f t="shared" si="0"/>
        <v>58</v>
      </c>
      <c r="L13" s="26">
        <f>'PWM-RPM-noise'!F13</f>
        <v>0</v>
      </c>
    </row>
    <row r="14" spans="2:12" ht="15">
      <c r="B14" s="34">
        <v>0.8</v>
      </c>
      <c r="C14" s="32">
        <f>'PWM-RPM-noise'!C14</f>
        <v>1624</v>
      </c>
      <c r="D14" s="39">
        <f>'PWM-RPM-noise'!D14</f>
        <v>1667</v>
      </c>
      <c r="E14" s="32">
        <f>'PWM-RPM-noise'!E14</f>
        <v>44.5</v>
      </c>
      <c r="F14" s="13">
        <v>58</v>
      </c>
      <c r="G14" s="13">
        <v>55</v>
      </c>
      <c r="H14" s="13">
        <v>52</v>
      </c>
      <c r="I14" s="13">
        <v>53</v>
      </c>
      <c r="J14" s="25">
        <f t="shared" si="1"/>
        <v>54.5</v>
      </c>
      <c r="K14" s="8">
        <f t="shared" si="0"/>
        <v>58</v>
      </c>
      <c r="L14" s="26">
        <f>'PWM-RPM-noise'!F14</f>
        <v>0</v>
      </c>
    </row>
    <row r="15" spans="2:12" ht="15">
      <c r="B15" s="34">
        <v>0.9</v>
      </c>
      <c r="C15" s="32">
        <f>'PWM-RPM-noise'!C15</f>
        <v>1829</v>
      </c>
      <c r="D15" s="39">
        <f>'PWM-RPM-noise'!D15</f>
        <v>1834</v>
      </c>
      <c r="E15" s="32">
        <f>'PWM-RPM-noise'!E15</f>
        <v>45.2</v>
      </c>
      <c r="F15" s="13">
        <v>58</v>
      </c>
      <c r="G15" s="13">
        <v>55</v>
      </c>
      <c r="H15" s="13">
        <v>55</v>
      </c>
      <c r="I15" s="13">
        <v>52</v>
      </c>
      <c r="J15" s="25">
        <f t="shared" si="1"/>
        <v>55</v>
      </c>
      <c r="K15" s="8">
        <f t="shared" si="0"/>
        <v>58</v>
      </c>
      <c r="L15" s="26">
        <f>'PWM-RPM-noise'!F15</f>
        <v>0</v>
      </c>
    </row>
    <row r="16" spans="2:12" ht="15.75" thickBot="1">
      <c r="B16" s="35">
        <v>1</v>
      </c>
      <c r="C16" s="33">
        <f>'PWM-RPM-noise'!C16</f>
        <v>1975</v>
      </c>
      <c r="D16" s="40">
        <f>'PWM-RPM-noise'!D16</f>
        <v>1985</v>
      </c>
      <c r="E16" s="33">
        <f>'PWM-RPM-noise'!E16</f>
        <v>46.1</v>
      </c>
      <c r="F16" s="14">
        <v>57</v>
      </c>
      <c r="G16" s="14">
        <v>54</v>
      </c>
      <c r="H16" s="14">
        <v>54</v>
      </c>
      <c r="I16" s="14">
        <v>54</v>
      </c>
      <c r="J16" s="27">
        <f t="shared" si="1"/>
        <v>54.75</v>
      </c>
      <c r="K16" s="11">
        <f t="shared" si="0"/>
        <v>57</v>
      </c>
      <c r="L16" s="28">
        <f>'PWM-RPM-noise'!F16</f>
        <v>0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3" t="s">
        <v>11</v>
      </c>
      <c r="M19" s="18"/>
      <c r="N19" s="18"/>
      <c r="O19" s="18"/>
    </row>
    <row r="20" spans="2:15" ht="15">
      <c r="B20" s="19">
        <f>'PWM-RPM-noise'!B21</f>
        <v>1</v>
      </c>
      <c r="C20" s="24">
        <f>'PWM-RPM-noise'!C21</f>
        <v>0</v>
      </c>
      <c r="D20" s="24">
        <f>'PWM-RPM-noise'!D21</f>
        <v>0</v>
      </c>
      <c r="E20" s="24">
        <f>'PWM-RPM-noise'!E21</f>
        <v>0</v>
      </c>
      <c r="F20" s="47"/>
      <c r="G20" s="47"/>
      <c r="H20" s="47"/>
      <c r="I20" s="47"/>
      <c r="J20" s="29" t="e">
        <f>GEOMEAN(F20:I20)</f>
        <v>#NUM!</v>
      </c>
      <c r="K20" s="24">
        <f aca="true" t="shared" si="2" ref="K20:K30">MAX(F20:I20)</f>
        <v>0</v>
      </c>
      <c r="L20" s="30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6"/>
      <c r="G21" s="46"/>
      <c r="H21" s="46"/>
      <c r="I21" s="46"/>
      <c r="J21" s="25" t="e">
        <f>GEOMEAN(F21:I21)</f>
        <v>#NUM!</v>
      </c>
      <c r="K21" s="8">
        <f t="shared" si="2"/>
        <v>0</v>
      </c>
      <c r="L21" s="26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8"/>
      <c r="G22" s="8"/>
      <c r="H22" s="8"/>
      <c r="I22" s="8"/>
      <c r="J22" s="25" t="e">
        <f>GEOMEAN(F22:I22)</f>
        <v>#NUM!</v>
      </c>
      <c r="K22" s="8">
        <f t="shared" si="2"/>
        <v>0</v>
      </c>
      <c r="L22" s="26">
        <f>'PWM-RPM-noise'!F23</f>
        <v>0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152</v>
      </c>
      <c r="D23" s="37">
        <v>161</v>
      </c>
      <c r="E23" s="8">
        <f>'PWM-RPM-noise'!E24</f>
        <v>25.8</v>
      </c>
      <c r="F23" s="8">
        <v>81</v>
      </c>
      <c r="G23" s="8">
        <v>78</v>
      </c>
      <c r="H23" s="8">
        <v>77</v>
      </c>
      <c r="I23" s="8">
        <v>78</v>
      </c>
      <c r="J23" s="25">
        <f>AVERAGE(F23:I23)</f>
        <v>78.5</v>
      </c>
      <c r="K23" s="8">
        <f t="shared" si="2"/>
        <v>81</v>
      </c>
      <c r="L23" s="26">
        <f>'PWM-RPM-noise'!F24</f>
        <v>0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275</v>
      </c>
      <c r="D24" s="37">
        <f>'PWM-RPM-noise'!D25</f>
        <v>277.1</v>
      </c>
      <c r="E24" s="8">
        <f>'PWM-RPM-noise'!E25</f>
        <v>29.4</v>
      </c>
      <c r="F24" s="8">
        <v>72</v>
      </c>
      <c r="G24" s="8">
        <v>68</v>
      </c>
      <c r="H24" s="8">
        <v>68</v>
      </c>
      <c r="I24" s="8">
        <v>67</v>
      </c>
      <c r="J24" s="25">
        <f aca="true" t="shared" si="3" ref="J24:J31">AVERAGE(F24:I24)</f>
        <v>68.75</v>
      </c>
      <c r="K24" s="8">
        <f t="shared" si="2"/>
        <v>72</v>
      </c>
      <c r="L24" s="26">
        <f>'PWM-RPM-noise'!F25</f>
        <v>0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384</v>
      </c>
      <c r="D25" s="37">
        <f>'PWM-RPM-noise'!D26</f>
        <v>386.1</v>
      </c>
      <c r="E25" s="8">
        <f>'PWM-RPM-noise'!E26</f>
        <v>30.5</v>
      </c>
      <c r="F25" s="32">
        <v>67</v>
      </c>
      <c r="G25" s="32">
        <v>62</v>
      </c>
      <c r="H25" s="32">
        <v>61</v>
      </c>
      <c r="I25" s="32">
        <v>62</v>
      </c>
      <c r="J25" s="25">
        <f t="shared" si="3"/>
        <v>63</v>
      </c>
      <c r="K25" s="8">
        <f t="shared" si="2"/>
        <v>67</v>
      </c>
      <c r="L25" s="26">
        <f>'PWM-RPM-noise'!F26</f>
        <v>0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496</v>
      </c>
      <c r="D26" s="37">
        <f>'PWM-RPM-noise'!D27</f>
        <v>499.1</v>
      </c>
      <c r="E26" s="8">
        <f>'PWM-RPM-noise'!E27</f>
        <v>31.5</v>
      </c>
      <c r="F26" s="8">
        <v>64</v>
      </c>
      <c r="G26" s="8">
        <v>61</v>
      </c>
      <c r="H26" s="8">
        <v>60</v>
      </c>
      <c r="I26" s="8">
        <v>60</v>
      </c>
      <c r="J26" s="25">
        <f t="shared" si="3"/>
        <v>61.25</v>
      </c>
      <c r="K26" s="8">
        <f t="shared" si="2"/>
        <v>64</v>
      </c>
      <c r="L26" s="26">
        <f>'PWM-RPM-noise'!F27</f>
        <v>0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783</v>
      </c>
      <c r="D27" s="37">
        <f>'PWM-RPM-noise'!D28</f>
        <v>786.5</v>
      </c>
      <c r="E27" s="8">
        <f>'PWM-RPM-noise'!E28</f>
        <v>33.5</v>
      </c>
      <c r="F27" s="8">
        <v>62</v>
      </c>
      <c r="G27" s="8">
        <v>58</v>
      </c>
      <c r="H27" s="8">
        <v>56</v>
      </c>
      <c r="I27" s="8">
        <v>55</v>
      </c>
      <c r="J27" s="25">
        <f t="shared" si="3"/>
        <v>57.75</v>
      </c>
      <c r="K27" s="8">
        <f t="shared" si="2"/>
        <v>62</v>
      </c>
      <c r="L27" s="26">
        <f>'PWM-RPM-noise'!F28</f>
        <v>0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1077</v>
      </c>
      <c r="D28" s="37">
        <f>'PWM-RPM-noise'!D29</f>
        <v>1086.2</v>
      </c>
      <c r="E28" s="8">
        <f>'PWM-RPM-noise'!E29</f>
        <v>36.8</v>
      </c>
      <c r="F28" s="8">
        <v>60</v>
      </c>
      <c r="G28" s="8">
        <v>57</v>
      </c>
      <c r="H28" s="8">
        <v>55</v>
      </c>
      <c r="I28" s="8">
        <v>54</v>
      </c>
      <c r="J28" s="25">
        <f t="shared" si="3"/>
        <v>56.5</v>
      </c>
      <c r="K28" s="8">
        <f t="shared" si="2"/>
        <v>60</v>
      </c>
      <c r="L28" s="26">
        <f>'PWM-RPM-noise'!F29</f>
        <v>0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1433</v>
      </c>
      <c r="D29" s="37">
        <f>'PWM-RPM-noise'!D30</f>
        <v>1442.2</v>
      </c>
      <c r="E29" s="8">
        <f>'PWM-RPM-noise'!E30</f>
        <v>43.6</v>
      </c>
      <c r="F29" s="8">
        <v>58</v>
      </c>
      <c r="G29" s="8">
        <v>55</v>
      </c>
      <c r="H29" s="8">
        <v>54</v>
      </c>
      <c r="I29" s="8">
        <v>53</v>
      </c>
      <c r="J29" s="25">
        <f t="shared" si="3"/>
        <v>55</v>
      </c>
      <c r="K29" s="8">
        <f t="shared" si="2"/>
        <v>58</v>
      </c>
      <c r="L29" s="26">
        <f>'PWM-RPM-noise'!F30</f>
        <v>0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1722</v>
      </c>
      <c r="D30" s="37">
        <f>'PWM-RPM-noise'!D31</f>
        <v>1739.5</v>
      </c>
      <c r="E30" s="8">
        <f>'PWM-RPM-noise'!E31</f>
        <v>44.1</v>
      </c>
      <c r="F30" s="8">
        <v>58</v>
      </c>
      <c r="G30" s="8">
        <v>54</v>
      </c>
      <c r="H30" s="8">
        <v>53</v>
      </c>
      <c r="I30" s="8">
        <v>53</v>
      </c>
      <c r="J30" s="25">
        <f t="shared" si="3"/>
        <v>54.5</v>
      </c>
      <c r="K30" s="8">
        <f t="shared" si="2"/>
        <v>58</v>
      </c>
      <c r="L30" s="26">
        <f>'PWM-RPM-noise'!F31</f>
        <v>0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1975</v>
      </c>
      <c r="D31" s="38">
        <f>'PWM-RPM-noise'!D32</f>
        <v>1985</v>
      </c>
      <c r="E31" s="11">
        <f>'PWM-RPM-noise'!E32</f>
        <v>45.9</v>
      </c>
      <c r="F31" s="11">
        <v>57</v>
      </c>
      <c r="G31" s="11">
        <v>52</v>
      </c>
      <c r="H31" s="11">
        <v>53</v>
      </c>
      <c r="I31" s="11">
        <v>54</v>
      </c>
      <c r="J31" s="27">
        <f t="shared" si="3"/>
        <v>54</v>
      </c>
      <c r="K31" s="11">
        <f>MAX(F31:I31)</f>
        <v>57</v>
      </c>
      <c r="L31" s="28">
        <f>'PWM-RPM-noise'!F32</f>
        <v>0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tabSelected="1" zoomScale="85" zoomScaleNormal="85" zoomScalePageLayoutView="0" workbookViewId="0" topLeftCell="A4">
      <selection activeCell="J12" sqref="J1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2" t="s">
        <v>11</v>
      </c>
    </row>
    <row r="6" spans="2:6" ht="15">
      <c r="B6" s="34">
        <v>0</v>
      </c>
      <c r="C6" s="20">
        <v>465</v>
      </c>
      <c r="D6" s="20">
        <v>468</v>
      </c>
      <c r="E6" s="31">
        <v>31.1</v>
      </c>
      <c r="F6" s="30"/>
    </row>
    <row r="7" spans="2:6" ht="15">
      <c r="B7" s="34">
        <v>0.1</v>
      </c>
      <c r="C7" s="13">
        <v>466</v>
      </c>
      <c r="D7" s="13">
        <v>469</v>
      </c>
      <c r="E7" s="32">
        <v>31.2</v>
      </c>
      <c r="F7" s="26"/>
    </row>
    <row r="8" spans="2:6" ht="15">
      <c r="B8" s="34">
        <v>0.2</v>
      </c>
      <c r="C8" s="13">
        <v>474</v>
      </c>
      <c r="D8" s="13">
        <v>478.5</v>
      </c>
      <c r="E8" s="32">
        <v>31.2</v>
      </c>
      <c r="F8" s="26"/>
    </row>
    <row r="9" spans="2:6" ht="15">
      <c r="B9" s="34">
        <v>0.3</v>
      </c>
      <c r="C9" s="13">
        <v>561</v>
      </c>
      <c r="D9" s="13">
        <v>564.2</v>
      </c>
      <c r="E9" s="32">
        <v>32.3</v>
      </c>
      <c r="F9" s="26"/>
    </row>
    <row r="10" spans="2:6" ht="15">
      <c r="B10" s="34">
        <v>0.4</v>
      </c>
      <c r="C10" s="13">
        <v>753</v>
      </c>
      <c r="D10" s="13">
        <v>758.3</v>
      </c>
      <c r="E10" s="32">
        <v>33.1</v>
      </c>
      <c r="F10" s="26"/>
    </row>
    <row r="11" spans="2:6" ht="15">
      <c r="B11" s="34">
        <v>0.5</v>
      </c>
      <c r="C11" s="13">
        <v>997</v>
      </c>
      <c r="D11" s="13">
        <v>1001</v>
      </c>
      <c r="E11" s="32">
        <v>36.2</v>
      </c>
      <c r="F11" s="26"/>
    </row>
    <row r="12" spans="2:6" ht="15">
      <c r="B12" s="34">
        <v>0.6</v>
      </c>
      <c r="C12" s="13">
        <v>1232</v>
      </c>
      <c r="D12" s="13">
        <v>1241.3</v>
      </c>
      <c r="E12" s="32">
        <v>40.9</v>
      </c>
      <c r="F12" s="26"/>
    </row>
    <row r="13" spans="2:6" ht="15">
      <c r="B13" s="34">
        <v>0.7</v>
      </c>
      <c r="C13" s="13">
        <v>1455</v>
      </c>
      <c r="D13" s="13">
        <v>1463.2</v>
      </c>
      <c r="E13" s="32">
        <v>43.7</v>
      </c>
      <c r="F13" s="26"/>
    </row>
    <row r="14" spans="2:6" ht="15">
      <c r="B14" s="34">
        <v>0.8</v>
      </c>
      <c r="C14" s="13">
        <v>1624</v>
      </c>
      <c r="D14" s="13">
        <v>1667</v>
      </c>
      <c r="E14" s="32">
        <v>44.5</v>
      </c>
      <c r="F14" s="26"/>
    </row>
    <row r="15" spans="2:6" ht="15">
      <c r="B15" s="34">
        <v>0.9</v>
      </c>
      <c r="C15" s="13">
        <v>1829</v>
      </c>
      <c r="D15" s="13">
        <v>1834</v>
      </c>
      <c r="E15" s="32">
        <v>45.2</v>
      </c>
      <c r="F15" s="26"/>
    </row>
    <row r="16" spans="2:6" ht="15.75" thickBot="1">
      <c r="B16" s="35">
        <v>1</v>
      </c>
      <c r="C16" s="14">
        <v>1975</v>
      </c>
      <c r="D16" s="14">
        <v>1985</v>
      </c>
      <c r="E16" s="33">
        <v>46.1</v>
      </c>
      <c r="F16" s="28"/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2" t="s">
        <v>11</v>
      </c>
    </row>
    <row r="21" spans="2:6" ht="15">
      <c r="B21" s="7">
        <v>1</v>
      </c>
      <c r="C21" s="8"/>
      <c r="D21" s="37"/>
      <c r="E21" s="37"/>
      <c r="F21" s="9"/>
    </row>
    <row r="22" spans="2:6" ht="15">
      <c r="B22" s="7">
        <v>2</v>
      </c>
      <c r="C22" s="8"/>
      <c r="D22" s="37"/>
      <c r="E22" s="37"/>
      <c r="F22" s="26"/>
    </row>
    <row r="23" spans="2:6" ht="15">
      <c r="B23" s="7">
        <v>3</v>
      </c>
      <c r="C23" s="8"/>
      <c r="D23" s="8"/>
      <c r="E23" s="8"/>
      <c r="F23" s="26"/>
    </row>
    <row r="24" spans="2:6" ht="15">
      <c r="B24" s="7">
        <v>4</v>
      </c>
      <c r="C24" s="21">
        <v>152</v>
      </c>
      <c r="D24" s="21">
        <v>155</v>
      </c>
      <c r="E24" s="13">
        <v>25.8</v>
      </c>
      <c r="F24" s="26"/>
    </row>
    <row r="25" spans="2:6" ht="15">
      <c r="B25" s="7">
        <v>5</v>
      </c>
      <c r="C25" s="21">
        <v>275</v>
      </c>
      <c r="D25" s="21">
        <v>277.1</v>
      </c>
      <c r="E25" s="8">
        <v>29.4</v>
      </c>
      <c r="F25" s="26"/>
    </row>
    <row r="26" spans="2:6" ht="15">
      <c r="B26" s="7">
        <v>6</v>
      </c>
      <c r="C26" s="21">
        <v>384</v>
      </c>
      <c r="D26" s="21">
        <v>386.1</v>
      </c>
      <c r="E26" s="32">
        <v>30.5</v>
      </c>
      <c r="F26" s="26"/>
    </row>
    <row r="27" spans="2:6" ht="15">
      <c r="B27" s="7">
        <v>7</v>
      </c>
      <c r="C27" s="21">
        <v>496</v>
      </c>
      <c r="D27" s="21">
        <v>499.1</v>
      </c>
      <c r="E27" s="21">
        <v>31.5</v>
      </c>
      <c r="F27" s="26"/>
    </row>
    <row r="28" spans="2:6" ht="15">
      <c r="B28" s="7">
        <v>8</v>
      </c>
      <c r="C28" s="21">
        <v>783</v>
      </c>
      <c r="D28" s="21">
        <v>786.5</v>
      </c>
      <c r="E28" s="21">
        <v>33.5</v>
      </c>
      <c r="F28" s="26"/>
    </row>
    <row r="29" spans="2:6" ht="15">
      <c r="B29" s="7">
        <v>9</v>
      </c>
      <c r="C29" s="21">
        <v>1077</v>
      </c>
      <c r="D29" s="21">
        <v>1086.2</v>
      </c>
      <c r="E29" s="21">
        <v>36.8</v>
      </c>
      <c r="F29" s="26"/>
    </row>
    <row r="30" spans="2:6" ht="15">
      <c r="B30" s="7">
        <v>10</v>
      </c>
      <c r="C30" s="21">
        <v>1433</v>
      </c>
      <c r="D30" s="21">
        <v>1442.2</v>
      </c>
      <c r="E30" s="21">
        <v>43.6</v>
      </c>
      <c r="F30" s="26"/>
    </row>
    <row r="31" spans="2:6" ht="15">
      <c r="B31" s="7">
        <v>11</v>
      </c>
      <c r="C31" s="21">
        <v>1722</v>
      </c>
      <c r="D31" s="21">
        <v>1739.5</v>
      </c>
      <c r="E31" s="21">
        <v>44.1</v>
      </c>
      <c r="F31" s="26"/>
    </row>
    <row r="32" spans="2:6" ht="15.75" thickBot="1">
      <c r="B32" s="10">
        <v>12</v>
      </c>
      <c r="C32" s="14">
        <v>1975</v>
      </c>
      <c r="D32" s="14">
        <v>1985</v>
      </c>
      <c r="E32" s="51">
        <v>45.9</v>
      </c>
      <c r="F32" s="28"/>
    </row>
    <row r="33" spans="3:6" ht="15.75" thickBot="1">
      <c r="C33" s="1"/>
      <c r="D33" s="1"/>
      <c r="E33" s="1"/>
      <c r="F33" s="1"/>
    </row>
    <row r="34" spans="2:3" ht="15">
      <c r="B34" s="41" t="s">
        <v>13</v>
      </c>
      <c r="C34" s="42">
        <v>5.1</v>
      </c>
    </row>
    <row r="35" spans="2:3" ht="15.75" thickBot="1">
      <c r="B35" s="43" t="s">
        <v>14</v>
      </c>
      <c r="C35" s="44">
        <v>3.9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2016-02-15T18:32:57Z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