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temp-default-0-load" sheetId="1" r:id="rId1"/>
    <sheet name="temp-default-100-load" sheetId="2" r:id="rId2"/>
    <sheet name="PWM-RPM-noise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<sst xmlns="http://schemas.openxmlformats.org/spreadsheetml/2006/main" count="70" uniqueCount="28">
  <si>
    <t>Шум (дБа)</t>
  </si>
  <si>
    <t>RPM (скорость вращения), AIDA</t>
  </si>
  <si>
    <t>Температура (°C), ядро 1</t>
  </si>
  <si>
    <t>Температура (°C), ядро 2</t>
  </si>
  <si>
    <t>Температура (°C), ядро 3</t>
  </si>
  <si>
    <t>Температура (°C), ядро 4</t>
  </si>
  <si>
    <t>Напряжение питания, В</t>
  </si>
  <si>
    <t>PWM (скважность), %</t>
  </si>
  <si>
    <t>Температура (°C), средняя по ядрам</t>
  </si>
  <si>
    <t>Режим: множитель x38, 1,35В</t>
  </si>
  <si>
    <t>Температура (°C), максимальная среди ядер</t>
  </si>
  <si>
    <t>Ток, А</t>
  </si>
  <si>
    <t>RPM (скорость вращения)</t>
  </si>
  <si>
    <t>Пусковое напряжение, В</t>
  </si>
  <si>
    <t>Остановка крыльчатки, В</t>
  </si>
  <si>
    <t>Шум (дБА)</t>
  </si>
  <si>
    <t>Stage 1</t>
  </si>
  <si>
    <t>Stage 1-1</t>
  </si>
  <si>
    <t>Stage 2</t>
  </si>
  <si>
    <t>Stage 2-2</t>
  </si>
  <si>
    <t>Stage 3</t>
  </si>
  <si>
    <t>Stage 3-3</t>
  </si>
  <si>
    <t>Stage 4</t>
  </si>
  <si>
    <t>Stage 4-4</t>
  </si>
  <si>
    <t>Stage 5</t>
  </si>
  <si>
    <t>Stage 5-5</t>
  </si>
  <si>
    <t>Stage 5-6</t>
  </si>
  <si>
    <t>Stage 5-7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</si>
</sst>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1" fontId="20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2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скорости вращения вентилятора 
от коэффициента заполнени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я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ШИМ-импульсов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5825"/>
          <c:w val="0.924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'temp-default-0-load'!$D$5</c:f>
              <c:strCache>
                <c:ptCount val="1"/>
                <c:pt idx="0">
                  <c:v>RPM (скорость вращения)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'temp-default-0-load'!$B$6:$B$16</c:f>
              <c:numCache/>
            </c:numRef>
          </c:xVal>
          <c:yVal>
            <c:numRef>
              <c:f>'temp-default-0-load'!$D$6:$D$16</c:f>
              <c:numCache/>
            </c:numRef>
          </c:yVal>
          <c:smooth val="0"/>
        </c:ser>
        <c:axId val="4415187"/>
        <c:axId val="57397432"/>
      </c:scatterChart>
      <c:valAx>
        <c:axId val="441518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97432"/>
        <c:crosses val="autoZero"/>
        <c:crossBetween val="midCat"/>
        <c:dispUnits/>
      </c:valAx>
      <c:valAx>
        <c:axId val="57397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51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напряжения питания в режиме максимальной нагрузки</a:t>
            </a:r>
          </a:p>
        </c:rich>
      </c:tx>
      <c:layout>
        <c:manualLayout>
          <c:xMode val="factor"/>
          <c:yMode val="factor"/>
          <c:x val="0.049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5825"/>
          <c:w val="0.924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'temp-default-100-load'!$J$5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'temp-default-100-load'!$B$23:$B$31</c:f>
              <c:numCache/>
            </c:numRef>
          </c:xVal>
          <c:yVal>
            <c:numRef>
              <c:f>'temp-default-100-load'!$J$23:$J$31</c:f>
              <c:numCache/>
            </c:numRef>
          </c:yVal>
          <c:smooth val="0"/>
        </c:ser>
        <c:axId val="10658121"/>
        <c:axId val="4337846"/>
      </c:scatterChart>
      <c:valAx>
        <c:axId val="10658121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7846"/>
        <c:crosses val="autoZero"/>
        <c:crossBetween val="midCat"/>
        <c:dispUnits/>
      </c:valAx>
      <c:valAx>
        <c:axId val="433784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581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коэффициента заполнения ШИМ-импульсов,  режим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2445"/>
          <c:w val="0.924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'temp-default-100-load'!$J$6:$J$16</c:f>
              <c:numCache/>
            </c:numRef>
          </c:xVal>
          <c:yVal>
            <c:numRef>
              <c:f>'temp-default-100-load'!$E$6:$E$16</c:f>
              <c:numCache/>
            </c:numRef>
          </c:yVal>
          <c:smooth val="1"/>
        </c:ser>
        <c:axId val="56391999"/>
        <c:axId val="62007348"/>
      </c:scatterChart>
      <c:valAx>
        <c:axId val="56391999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07348"/>
        <c:crosses val="autoZero"/>
        <c:crossBetween val="midCat"/>
        <c:dispUnits/>
      </c:valAx>
      <c:valAx>
        <c:axId val="62007348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919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напряжения питания, режим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445"/>
          <c:w val="0.92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'temp-default-100-load'!$J$23:$J$31</c:f>
              <c:numCache/>
            </c:numRef>
          </c:xVal>
          <c:yVal>
            <c:numRef>
              <c:f>'temp-default-100-load'!$E$23:$E$31</c:f>
              <c:numCache/>
            </c:numRef>
          </c:yVal>
          <c:smooth val="1"/>
        </c:ser>
        <c:axId val="789157"/>
        <c:axId val="10259042"/>
      </c:scatterChart>
      <c:valAx>
        <c:axId val="789157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59042"/>
        <c:crosses val="autoZero"/>
        <c:crossBetween val="midCat"/>
        <c:dispUnits/>
      </c:valAx>
      <c:valAx>
        <c:axId val="10259042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91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скорости вращения вентилятора 
от напряжения питания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'temp-default-0-load'!$D$5</c:f>
              <c:strCache>
                <c:ptCount val="1"/>
                <c:pt idx="0">
                  <c:v>RPM (скорость вращения)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'temp-default-0-load'!$B$24:$B$32</c:f>
              <c:numCache/>
            </c:numRef>
          </c:xVal>
          <c:yVal>
            <c:numRef>
              <c:f>'temp-default-0-load'!$D$24:$D$32</c:f>
              <c:numCache/>
            </c:numRef>
          </c:yVal>
          <c:smooth val="0"/>
        </c:ser>
        <c:axId val="7969113"/>
        <c:axId val="36489606"/>
      </c:scatterChart>
      <c:valAx>
        <c:axId val="7969113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89606"/>
        <c:crosses val="autoZero"/>
        <c:crossBetween val="midCat"/>
        <c:dispUnits/>
      </c:valAx>
      <c:valAx>
        <c:axId val="36489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691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коэффициента заполнения ШИМ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импульсов в режиме простоя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7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'temp-default-0-load'!$B$6:$B$16</c:f>
              <c:numCache/>
            </c:numRef>
          </c:xVal>
          <c:yVal>
            <c:numRef>
              <c:f>'temp-default-0-load'!$J$6:$J$16</c:f>
              <c:numCache/>
            </c:numRef>
          </c:yVal>
          <c:smooth val="0"/>
        </c:ser>
        <c:axId val="4602831"/>
        <c:axId val="59836804"/>
      </c:scatterChart>
      <c:valAx>
        <c:axId val="460283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оэффициент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заполнения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36804"/>
        <c:crosses val="autoZero"/>
        <c:crossBetween val="midCat"/>
        <c:dispUnits/>
      </c:valAx>
      <c:valAx>
        <c:axId val="59836804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283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напряжения питания в режиме простоя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'temp-default-0-load'!$B$24:$B$32</c:f>
              <c:numCache/>
            </c:numRef>
          </c:xVal>
          <c:yVal>
            <c:numRef>
              <c:f>'temp-default-0-load'!$J$24:$J$32</c:f>
              <c:numCache/>
            </c:numRef>
          </c:yVal>
          <c:smooth val="0"/>
        </c:ser>
        <c:axId val="39680949"/>
        <c:axId val="46090290"/>
      </c:scatterChart>
      <c:valAx>
        <c:axId val="39680949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90290"/>
        <c:crosses val="autoZero"/>
        <c:crossBetween val="midCat"/>
        <c:dispUnits/>
      </c:valAx>
      <c:valAx>
        <c:axId val="46090290"/>
        <c:scaling>
          <c:orientation val="minMax"/>
          <c:max val="44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809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уровня шума от скорости вращения вентилятора,  изм. коэффициента заполнения ШИМ-импульсов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225"/>
          <c:w val="0.92475"/>
          <c:h val="0.6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'temp-default-0-load'!$E$5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'temp-default-0-load'!$D$6:$D$16</c:f>
              <c:numCache/>
            </c:numRef>
          </c:xVal>
          <c:yVal>
            <c:numRef>
              <c:f>'temp-default-0-load'!$E$6:$E$16</c:f>
              <c:numCache/>
            </c:numRef>
          </c:yVal>
          <c:smooth val="0"/>
        </c:ser>
        <c:axId val="62302859"/>
        <c:axId val="4630800"/>
      </c:scatterChart>
      <c:valAx>
        <c:axId val="62302859"/>
        <c:scaling>
          <c:orientation val="minMax"/>
          <c:max val="1800"/>
          <c:min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0800"/>
        <c:crosses val="autoZero"/>
        <c:crossBetween val="midCat"/>
        <c:dispUnits/>
      </c:valAx>
      <c:valAx>
        <c:axId val="4630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028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уровня шума от скорости вращения вентилятора, изм. напряжения питания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'temp-default-0-load'!$E$5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'temp-default-0-load'!$D$24:$D$32</c:f>
              <c:numCache/>
            </c:numRef>
          </c:xVal>
          <c:yVal>
            <c:numRef>
              <c:f>'temp-default-0-load'!$E$24:$E$32</c:f>
              <c:numCache/>
            </c:numRef>
          </c:yVal>
          <c:smooth val="0"/>
        </c:ser>
        <c:axId val="60200401"/>
        <c:axId val="44407710"/>
      </c:scatterChart>
      <c:valAx>
        <c:axId val="60200401"/>
        <c:scaling>
          <c:orientation val="minMax"/>
          <c:max val="18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07710"/>
        <c:crosses val="autoZero"/>
        <c:crossBetween val="midCat"/>
        <c:dispUnits/>
      </c:valAx>
      <c:valAx>
        <c:axId val="44407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0040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коэффициента заполнения ШИМ-импульсов, режим простоя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2445"/>
          <c:w val="0.9247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'temp-default-0-load'!$J$6:$J$16</c:f>
              <c:numCache/>
            </c:numRef>
          </c:xVal>
          <c:yVal>
            <c:numRef>
              <c:f>'temp-default-0-load'!$E$6:$E$16</c:f>
              <c:numCache/>
            </c:numRef>
          </c:yVal>
          <c:smooth val="1"/>
        </c:ser>
        <c:axId val="40429319"/>
        <c:axId val="55819100"/>
      </c:scatterChart>
      <c:valAx>
        <c:axId val="40429319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19100"/>
        <c:crosses val="autoZero"/>
        <c:crossBetween val="midCat"/>
        <c:dispUnits/>
      </c:valAx>
      <c:valAx>
        <c:axId val="55819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293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изм. напряжения питания, режим простоя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17225"/>
          <c:w val="0.92375"/>
          <c:h val="0.740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'temp-default-0-load'!$J$24:$J$32</c:f>
              <c:numCache/>
            </c:numRef>
          </c:xVal>
          <c:yVal>
            <c:numRef>
              <c:f>'temp-default-0-load'!$E$24:$E$32</c:f>
              <c:numCache/>
            </c:numRef>
          </c:yVal>
          <c:smooth val="1"/>
        </c:ser>
        <c:axId val="54559661"/>
        <c:axId val="38186954"/>
      </c:scatterChart>
      <c:valAx>
        <c:axId val="54559661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86954"/>
        <c:crosses val="autoZero"/>
        <c:crossBetween val="midCat"/>
        <c:dispUnits/>
      </c:valAx>
      <c:valAx>
        <c:axId val="38186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596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коэффициента заполнения ШИМ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импульсов в режиме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22425"/>
          <c:w val="0.924"/>
          <c:h val="0.69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'temp-default-100-load'!$J$5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'temp-default-100-load'!$B$6:$B$16</c:f>
              <c:numCache/>
            </c:numRef>
          </c:xVal>
          <c:yVal>
            <c:numRef>
              <c:f>'temp-default-100-load'!$J$6:$J$16</c:f>
              <c:numCache/>
            </c:numRef>
          </c:yVal>
          <c:smooth val="0"/>
        </c:ser>
        <c:axId val="26668355"/>
        <c:axId val="11144296"/>
      </c:scatterChart>
      <c:valAx>
        <c:axId val="2666835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44296"/>
        <c:crosses val="autoZero"/>
        <c:crossBetween val="midCat"/>
        <c:dispUnits/>
      </c:valAx>
      <c:valAx>
        <c:axId val="1114429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5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6835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34</xdr:row>
      <xdr:rowOff>47625</xdr:rowOff>
    </xdr:from>
    <xdr:to>
      <xdr:col>4</xdr:col>
      <xdr:colOff>885825</xdr:colOff>
      <xdr:row>54</xdr:row>
      <xdr:rowOff>38100</xdr:rowOff>
    </xdr:to>
    <xdr:graphicFrame>
      <xdr:nvGraphicFramePr>
        <xdr:cNvPr id="1" name="Диаграмма 1"/>
        <xdr:cNvGraphicFramePr/>
      </xdr:nvGraphicFramePr>
      <xdr:xfrm>
        <a:off x="714375" y="7962900"/>
        <a:ext cx="56483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34</xdr:row>
      <xdr:rowOff>38100</xdr:rowOff>
    </xdr:from>
    <xdr:to>
      <xdr:col>10</xdr:col>
      <xdr:colOff>114300</xdr:colOff>
      <xdr:row>54</xdr:row>
      <xdr:rowOff>28575</xdr:rowOff>
    </xdr:to>
    <xdr:graphicFrame>
      <xdr:nvGraphicFramePr>
        <xdr:cNvPr id="2" name="Диаграмма 2"/>
        <xdr:cNvGraphicFramePr/>
      </xdr:nvGraphicFramePr>
      <xdr:xfrm>
        <a:off x="6981825" y="7953375"/>
        <a:ext cx="56102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56</xdr:row>
      <xdr:rowOff>152400</xdr:rowOff>
    </xdr:from>
    <xdr:to>
      <xdr:col>4</xdr:col>
      <xdr:colOff>876300</xdr:colOff>
      <xdr:row>76</xdr:row>
      <xdr:rowOff>142875</xdr:rowOff>
    </xdr:to>
    <xdr:graphicFrame>
      <xdr:nvGraphicFramePr>
        <xdr:cNvPr id="3" name="Диаграмма 3"/>
        <xdr:cNvGraphicFramePr/>
      </xdr:nvGraphicFramePr>
      <xdr:xfrm>
        <a:off x="723900" y="12258675"/>
        <a:ext cx="5629275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56</xdr:row>
      <xdr:rowOff>142875</xdr:rowOff>
    </xdr:from>
    <xdr:to>
      <xdr:col>10</xdr:col>
      <xdr:colOff>123825</xdr:colOff>
      <xdr:row>76</xdr:row>
      <xdr:rowOff>133350</xdr:rowOff>
    </xdr:to>
    <xdr:graphicFrame>
      <xdr:nvGraphicFramePr>
        <xdr:cNvPr id="4" name="Диаграмма 4"/>
        <xdr:cNvGraphicFramePr/>
      </xdr:nvGraphicFramePr>
      <xdr:xfrm>
        <a:off x="6981825" y="12249150"/>
        <a:ext cx="561975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79</xdr:row>
      <xdr:rowOff>0</xdr:rowOff>
    </xdr:from>
    <xdr:to>
      <xdr:col>4</xdr:col>
      <xdr:colOff>866775</xdr:colOff>
      <xdr:row>98</xdr:row>
      <xdr:rowOff>180975</xdr:rowOff>
    </xdr:to>
    <xdr:graphicFrame>
      <xdr:nvGraphicFramePr>
        <xdr:cNvPr id="5" name="Диаграмма 5"/>
        <xdr:cNvGraphicFramePr/>
      </xdr:nvGraphicFramePr>
      <xdr:xfrm>
        <a:off x="676275" y="16487775"/>
        <a:ext cx="56673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28575</xdr:colOff>
      <xdr:row>79</xdr:row>
      <xdr:rowOff>19050</xdr:rowOff>
    </xdr:from>
    <xdr:to>
      <xdr:col>10</xdr:col>
      <xdr:colOff>114300</xdr:colOff>
      <xdr:row>99</xdr:row>
      <xdr:rowOff>9525</xdr:rowOff>
    </xdr:to>
    <xdr:graphicFrame>
      <xdr:nvGraphicFramePr>
        <xdr:cNvPr id="6" name="Диаграмма 6"/>
        <xdr:cNvGraphicFramePr/>
      </xdr:nvGraphicFramePr>
      <xdr:xfrm>
        <a:off x="6981825" y="16506825"/>
        <a:ext cx="5610225" cy="3800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100</xdr:row>
      <xdr:rowOff>38100</xdr:rowOff>
    </xdr:from>
    <xdr:to>
      <xdr:col>4</xdr:col>
      <xdr:colOff>857250</xdr:colOff>
      <xdr:row>118</xdr:row>
      <xdr:rowOff>104775</xdr:rowOff>
    </xdr:to>
    <xdr:graphicFrame>
      <xdr:nvGraphicFramePr>
        <xdr:cNvPr id="7" name="Диаграмма 7"/>
        <xdr:cNvGraphicFramePr/>
      </xdr:nvGraphicFramePr>
      <xdr:xfrm>
        <a:off x="666750" y="20526375"/>
        <a:ext cx="5667375" cy="3495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28575</xdr:colOff>
      <xdr:row>100</xdr:row>
      <xdr:rowOff>38100</xdr:rowOff>
    </xdr:from>
    <xdr:to>
      <xdr:col>10</xdr:col>
      <xdr:colOff>104775</xdr:colOff>
      <xdr:row>118</xdr:row>
      <xdr:rowOff>104775</xdr:rowOff>
    </xdr:to>
    <xdr:graphicFrame>
      <xdr:nvGraphicFramePr>
        <xdr:cNvPr id="8" name="Диаграмма 8"/>
        <xdr:cNvGraphicFramePr/>
      </xdr:nvGraphicFramePr>
      <xdr:xfrm>
        <a:off x="6981825" y="20526375"/>
        <a:ext cx="5600700" cy="3495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1457325</xdr:colOff>
      <xdr:row>34</xdr:row>
      <xdr:rowOff>133350</xdr:rowOff>
    </xdr:from>
    <xdr:to>
      <xdr:col>10</xdr:col>
      <xdr:colOff>76200</xdr:colOff>
      <xdr:row>54</xdr:row>
      <xdr:rowOff>123825</xdr:rowOff>
    </xdr:to>
    <xdr:graphicFrame>
      <xdr:nvGraphicFramePr>
        <xdr:cNvPr id="1" name="Диаграмма 2"/>
        <xdr:cNvGraphicFramePr/>
      </xdr:nvGraphicFramePr>
      <xdr:xfrm>
        <a:off x="6934200" y="8048625"/>
        <a:ext cx="56007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33</xdr:row>
      <xdr:rowOff>180975</xdr:rowOff>
    </xdr:from>
    <xdr:to>
      <xdr:col>4</xdr:col>
      <xdr:colOff>752475</xdr:colOff>
      <xdr:row>53</xdr:row>
      <xdr:rowOff>171450</xdr:rowOff>
    </xdr:to>
    <xdr:graphicFrame>
      <xdr:nvGraphicFramePr>
        <xdr:cNvPr id="2" name="Диаграмма 3"/>
        <xdr:cNvGraphicFramePr/>
      </xdr:nvGraphicFramePr>
      <xdr:xfrm>
        <a:off x="581025" y="7905750"/>
        <a:ext cx="56483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60</xdr:row>
      <xdr:rowOff>28575</xdr:rowOff>
    </xdr:from>
    <xdr:to>
      <xdr:col>4</xdr:col>
      <xdr:colOff>895350</xdr:colOff>
      <xdr:row>78</xdr:row>
      <xdr:rowOff>95250</xdr:rowOff>
    </xdr:to>
    <xdr:graphicFrame>
      <xdr:nvGraphicFramePr>
        <xdr:cNvPr id="3" name="Диаграмма 4"/>
        <xdr:cNvGraphicFramePr/>
      </xdr:nvGraphicFramePr>
      <xdr:xfrm>
        <a:off x="742950" y="12896850"/>
        <a:ext cx="5629275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790575</xdr:colOff>
      <xdr:row>60</xdr:row>
      <xdr:rowOff>57150</xdr:rowOff>
    </xdr:from>
    <xdr:to>
      <xdr:col>10</xdr:col>
      <xdr:colOff>933450</xdr:colOff>
      <xdr:row>78</xdr:row>
      <xdr:rowOff>123825</xdr:rowOff>
    </xdr:to>
    <xdr:graphicFrame>
      <xdr:nvGraphicFramePr>
        <xdr:cNvPr id="4" name="Диаграмма 5"/>
        <xdr:cNvGraphicFramePr/>
      </xdr:nvGraphicFramePr>
      <xdr:xfrm>
        <a:off x="7743825" y="12925425"/>
        <a:ext cx="5648325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0"/>
  <sheetViews>
    <sheetView zoomScalePageLayoutView="0" workbookViewId="0" topLeftCell="A88">
      <selection activeCell="L47" sqref="L47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  <col min="7" max="10" width="17.57421875" style="0" customWidth="1"/>
    <col min="11" max="11" width="18.57421875" style="0" customWidth="1"/>
    <col min="12" max="12" width="24.28125" style="0" customWidth="1"/>
    <col min="13" max="13" width="17.421875" style="0" customWidth="1"/>
  </cols>
  <sheetData>
    <row r="2" spans="2:11" ht="42.75" customHeight="1">
      <c r="B2" s="49" t="s">
        <v>9</v>
      </c>
      <c r="C2" s="49"/>
      <c r="G2" s="48"/>
      <c r="H2" s="48"/>
      <c r="I2" s="48"/>
      <c r="J2" s="48"/>
      <c r="K2" s="48"/>
    </row>
    <row r="4" spans="2:11" ht="15.75" thickBot="1">
      <c r="B4" s="3"/>
      <c r="C4" s="2"/>
      <c r="D4" s="2"/>
      <c r="K4" s="4"/>
    </row>
    <row r="5" spans="2:12" ht="56.25" customHeight="1" thickBot="1">
      <c r="B5" s="5" t="s">
        <v>7</v>
      </c>
      <c r="C5" s="6" t="s">
        <v>1</v>
      </c>
      <c r="D5" s="6" t="s">
        <v>12</v>
      </c>
      <c r="E5" s="6" t="s">
        <v>0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8</v>
      </c>
      <c r="K5" s="6" t="s">
        <v>10</v>
      </c>
      <c r="L5" s="24" t="s">
        <v>11</v>
      </c>
    </row>
    <row r="6" spans="2:12" ht="15">
      <c r="B6" s="37">
        <v>0</v>
      </c>
      <c r="C6" s="32">
        <f>'PWM-RPM-noise'!C6</f>
        <v>712</v>
      </c>
      <c r="D6" s="47">
        <f>'PWM-RPM-noise'!D6</f>
        <v>709.1</v>
      </c>
      <c r="E6" s="32">
        <f>'PWM-RPM-noise'!E6</f>
        <v>18.9</v>
      </c>
      <c r="F6" s="20">
        <v>42</v>
      </c>
      <c r="G6" s="20">
        <v>45</v>
      </c>
      <c r="H6" s="20">
        <v>41</v>
      </c>
      <c r="I6" s="20">
        <v>43</v>
      </c>
      <c r="J6" s="30">
        <f>AVERAGE(F6:I6)</f>
        <v>42.75</v>
      </c>
      <c r="K6" s="25">
        <f>MAX(F6:I6)</f>
        <v>45</v>
      </c>
      <c r="L6" s="31">
        <f>'PWM-RPM-noise'!F6</f>
        <v>0.06</v>
      </c>
    </row>
    <row r="7" spans="2:12" ht="15">
      <c r="B7" s="35">
        <v>0.1</v>
      </c>
      <c r="C7" s="33">
        <f>'PWM-RPM-noise'!C7</f>
        <v>712</v>
      </c>
      <c r="D7" s="40">
        <f>'PWM-RPM-noise'!D7</f>
        <v>709.4</v>
      </c>
      <c r="E7" s="33">
        <f>'PWM-RPM-noise'!E7</f>
        <v>18.9</v>
      </c>
      <c r="F7" s="13">
        <v>42</v>
      </c>
      <c r="G7" s="13">
        <v>43</v>
      </c>
      <c r="H7" s="13">
        <v>44</v>
      </c>
      <c r="I7" s="13">
        <v>42</v>
      </c>
      <c r="J7" s="26">
        <f aca="true" t="shared" si="0" ref="J7:J16">AVERAGE(F7:I7)</f>
        <v>42.75</v>
      </c>
      <c r="K7" s="8">
        <f aca="true" t="shared" si="1" ref="K7:K16">MAX(F7:I7)</f>
        <v>44</v>
      </c>
      <c r="L7" s="27">
        <f>'PWM-RPM-noise'!F7</f>
        <v>0.06</v>
      </c>
    </row>
    <row r="8" spans="2:12" ht="15">
      <c r="B8" s="35">
        <v>0.2</v>
      </c>
      <c r="C8" s="33">
        <f>'PWM-RPM-noise'!C8</f>
        <v>710</v>
      </c>
      <c r="D8" s="40">
        <f>'PWM-RPM-noise'!D8</f>
        <v>710.19</v>
      </c>
      <c r="E8" s="33">
        <f>'PWM-RPM-noise'!E8</f>
        <v>18.9</v>
      </c>
      <c r="F8" s="13">
        <v>42</v>
      </c>
      <c r="G8" s="13">
        <v>43</v>
      </c>
      <c r="H8" s="13">
        <v>42</v>
      </c>
      <c r="I8" s="13">
        <v>44</v>
      </c>
      <c r="J8" s="26">
        <f t="shared" si="0"/>
        <v>42.75</v>
      </c>
      <c r="K8" s="8">
        <f t="shared" si="1"/>
        <v>44</v>
      </c>
      <c r="L8" s="27">
        <f>'PWM-RPM-noise'!F8</f>
        <v>0.06</v>
      </c>
    </row>
    <row r="9" spans="2:12" ht="15">
      <c r="B9" s="35">
        <v>0.3</v>
      </c>
      <c r="C9" s="33">
        <f>'PWM-RPM-noise'!C9</f>
        <v>712</v>
      </c>
      <c r="D9" s="40">
        <f>'PWM-RPM-noise'!D9</f>
        <v>713.1</v>
      </c>
      <c r="E9" s="33">
        <f>'PWM-RPM-noise'!E9</f>
        <v>19</v>
      </c>
      <c r="F9" s="8">
        <v>41</v>
      </c>
      <c r="G9" s="8">
        <v>43</v>
      </c>
      <c r="H9" s="8">
        <v>44</v>
      </c>
      <c r="I9" s="8">
        <v>43</v>
      </c>
      <c r="J9" s="26">
        <f t="shared" si="0"/>
        <v>42.75</v>
      </c>
      <c r="K9" s="8">
        <f t="shared" si="1"/>
        <v>44</v>
      </c>
      <c r="L9" s="27">
        <f>'PWM-RPM-noise'!F9</f>
        <v>0.06</v>
      </c>
    </row>
    <row r="10" spans="2:12" ht="15">
      <c r="B10" s="35">
        <v>0.4</v>
      </c>
      <c r="C10" s="33">
        <f>'PWM-RPM-noise'!C10</f>
        <v>771</v>
      </c>
      <c r="D10" s="40">
        <f>'PWM-RPM-noise'!D10</f>
        <v>768.3</v>
      </c>
      <c r="E10" s="33">
        <f>'PWM-RPM-noise'!E10</f>
        <v>19.4</v>
      </c>
      <c r="F10" s="13">
        <v>42</v>
      </c>
      <c r="G10" s="13">
        <v>43</v>
      </c>
      <c r="H10" s="13">
        <v>42</v>
      </c>
      <c r="I10" s="13">
        <v>41</v>
      </c>
      <c r="J10" s="26">
        <f t="shared" si="0"/>
        <v>42</v>
      </c>
      <c r="K10" s="8">
        <f t="shared" si="1"/>
        <v>43</v>
      </c>
      <c r="L10" s="27">
        <f>'PWM-RPM-noise'!F10</f>
        <v>0.06</v>
      </c>
    </row>
    <row r="11" spans="2:12" ht="15">
      <c r="B11" s="35">
        <v>0.5</v>
      </c>
      <c r="C11" s="33">
        <f>'PWM-RPM-noise'!C11</f>
        <v>939</v>
      </c>
      <c r="D11" s="40">
        <f>'PWM-RPM-noise'!D11</f>
        <v>934.1</v>
      </c>
      <c r="E11" s="33">
        <f>'PWM-RPM-noise'!E11</f>
        <v>20.6</v>
      </c>
      <c r="F11" s="8">
        <v>35</v>
      </c>
      <c r="G11" s="8">
        <v>38</v>
      </c>
      <c r="H11" s="8">
        <v>33</v>
      </c>
      <c r="I11" s="8">
        <v>35</v>
      </c>
      <c r="J11" s="26">
        <f t="shared" si="0"/>
        <v>35.25</v>
      </c>
      <c r="K11" s="8">
        <f t="shared" si="1"/>
        <v>38</v>
      </c>
      <c r="L11" s="27">
        <f>'PWM-RPM-noise'!F11</f>
        <v>0.08</v>
      </c>
    </row>
    <row r="12" spans="2:12" ht="15">
      <c r="B12" s="35">
        <v>0.6</v>
      </c>
      <c r="C12" s="33">
        <f>'PWM-RPM-noise'!C12</f>
        <v>1150</v>
      </c>
      <c r="D12" s="40">
        <f>'PWM-RPM-noise'!D12</f>
        <v>1146.3</v>
      </c>
      <c r="E12" s="33">
        <f>'PWM-RPM-noise'!E12</f>
        <v>24.5</v>
      </c>
      <c r="F12" s="8">
        <v>35</v>
      </c>
      <c r="G12" s="8">
        <v>37</v>
      </c>
      <c r="H12" s="8">
        <v>32</v>
      </c>
      <c r="I12" s="8">
        <v>36</v>
      </c>
      <c r="J12" s="26">
        <f t="shared" si="0"/>
        <v>35</v>
      </c>
      <c r="K12" s="8">
        <f t="shared" si="1"/>
        <v>37</v>
      </c>
      <c r="L12" s="27">
        <f>'PWM-RPM-noise'!F12</f>
        <v>0.1</v>
      </c>
    </row>
    <row r="13" spans="2:12" ht="15">
      <c r="B13" s="35">
        <v>0.7</v>
      </c>
      <c r="C13" s="33">
        <f>'PWM-RPM-noise'!C13</f>
        <v>1331</v>
      </c>
      <c r="D13" s="40">
        <f>'PWM-RPM-noise'!D13</f>
        <v>1333.7</v>
      </c>
      <c r="E13" s="33">
        <f>'PWM-RPM-noise'!E13</f>
        <v>28.9</v>
      </c>
      <c r="F13" s="8">
        <v>34</v>
      </c>
      <c r="G13" s="8">
        <v>37</v>
      </c>
      <c r="H13" s="8">
        <v>31</v>
      </c>
      <c r="I13" s="8">
        <v>36</v>
      </c>
      <c r="J13" s="26">
        <f t="shared" si="0"/>
        <v>34.5</v>
      </c>
      <c r="K13" s="8">
        <f t="shared" si="1"/>
        <v>37</v>
      </c>
      <c r="L13" s="27">
        <f>'PWM-RPM-noise'!F13</f>
        <v>0.12</v>
      </c>
    </row>
    <row r="14" spans="2:12" ht="15">
      <c r="B14" s="35">
        <v>0.8</v>
      </c>
      <c r="C14" s="33">
        <f>'PWM-RPM-noise'!C14</f>
        <v>1493</v>
      </c>
      <c r="D14" s="40">
        <f>'PWM-RPM-noise'!D14</f>
        <v>1489.3</v>
      </c>
      <c r="E14" s="33">
        <f>'PWM-RPM-noise'!E14</f>
        <v>32.4</v>
      </c>
      <c r="F14" s="8">
        <v>34</v>
      </c>
      <c r="G14" s="8">
        <v>36</v>
      </c>
      <c r="H14" s="8">
        <v>32</v>
      </c>
      <c r="I14" s="8">
        <v>33</v>
      </c>
      <c r="J14" s="26">
        <f t="shared" si="0"/>
        <v>33.75</v>
      </c>
      <c r="K14" s="8">
        <f t="shared" si="1"/>
        <v>36</v>
      </c>
      <c r="L14" s="27">
        <f>'PWM-RPM-noise'!F14</f>
        <v>0.14</v>
      </c>
    </row>
    <row r="15" spans="2:12" ht="15">
      <c r="B15" s="35">
        <v>0.9</v>
      </c>
      <c r="C15" s="33">
        <f>'PWM-RPM-noise'!C15</f>
        <v>1619</v>
      </c>
      <c r="D15" s="40">
        <f>'PWM-RPM-noise'!D15</f>
        <v>1615</v>
      </c>
      <c r="E15" s="33">
        <f>'PWM-RPM-noise'!E15</f>
        <v>34.6</v>
      </c>
      <c r="F15" s="8">
        <v>34</v>
      </c>
      <c r="G15" s="8">
        <v>35</v>
      </c>
      <c r="H15" s="8">
        <v>31</v>
      </c>
      <c r="I15" s="8">
        <v>33</v>
      </c>
      <c r="J15" s="26">
        <f t="shared" si="0"/>
        <v>33.25</v>
      </c>
      <c r="K15" s="8">
        <f t="shared" si="1"/>
        <v>35</v>
      </c>
      <c r="L15" s="27">
        <f>'PWM-RPM-noise'!F15</f>
        <v>0.16</v>
      </c>
    </row>
    <row r="16" spans="2:12" ht="15.75" thickBot="1">
      <c r="B16" s="36">
        <v>1</v>
      </c>
      <c r="C16" s="34">
        <f>'PWM-RPM-noise'!C16</f>
        <v>1623</v>
      </c>
      <c r="D16" s="41">
        <f>'PWM-RPM-noise'!D16</f>
        <v>1615</v>
      </c>
      <c r="E16" s="34">
        <f>'PWM-RPM-noise'!E16</f>
        <v>34.6</v>
      </c>
      <c r="F16" s="11">
        <v>33</v>
      </c>
      <c r="G16" s="11">
        <v>34</v>
      </c>
      <c r="H16" s="11">
        <v>29</v>
      </c>
      <c r="I16" s="11">
        <v>32</v>
      </c>
      <c r="J16" s="28">
        <f t="shared" si="0"/>
        <v>32</v>
      </c>
      <c r="K16" s="11">
        <f t="shared" si="1"/>
        <v>34</v>
      </c>
      <c r="L16" s="29">
        <f>'PWM-RPM-noise'!F16</f>
        <v>0.16</v>
      </c>
    </row>
    <row r="17" spans="2:11" ht="15">
      <c r="B17" s="8"/>
      <c r="C17" s="12"/>
      <c r="D17" s="13"/>
      <c r="E17" s="13"/>
      <c r="F17" s="13"/>
      <c r="G17" s="13"/>
      <c r="H17" s="13"/>
      <c r="I17" s="13"/>
      <c r="J17" s="13"/>
      <c r="K17" s="18"/>
    </row>
    <row r="18" spans="2:11" ht="15">
      <c r="B18" s="8"/>
      <c r="C18" s="13"/>
      <c r="D18" s="13"/>
      <c r="E18" s="13"/>
      <c r="F18" s="13"/>
      <c r="G18" s="13"/>
      <c r="H18" s="13"/>
      <c r="I18" s="13"/>
      <c r="J18" s="13"/>
      <c r="K18" s="18"/>
    </row>
    <row r="19" spans="3:5" ht="15.75" thickBot="1">
      <c r="C19" s="13"/>
      <c r="D19" s="13"/>
      <c r="E19" s="13"/>
    </row>
    <row r="20" spans="2:12" ht="56.25" customHeight="1" thickBot="1">
      <c r="B20" s="5" t="s">
        <v>6</v>
      </c>
      <c r="C20" s="6" t="s">
        <v>1</v>
      </c>
      <c r="D20" s="6" t="s">
        <v>12</v>
      </c>
      <c r="E20" s="6" t="s">
        <v>0</v>
      </c>
      <c r="F20" s="6" t="s">
        <v>2</v>
      </c>
      <c r="G20" s="6" t="s">
        <v>3</v>
      </c>
      <c r="H20" s="6" t="s">
        <v>4</v>
      </c>
      <c r="I20" s="6" t="s">
        <v>5</v>
      </c>
      <c r="J20" s="6" t="s">
        <v>8</v>
      </c>
      <c r="K20" s="6" t="s">
        <v>10</v>
      </c>
      <c r="L20" s="24" t="s">
        <v>11</v>
      </c>
    </row>
    <row r="21" spans="2:12" ht="15">
      <c r="B21" s="19">
        <f>'PWM-RPM-noise'!B21</f>
        <v>1</v>
      </c>
      <c r="C21" s="25">
        <f>'PWM-RPM-noise'!C21</f>
        <v>0</v>
      </c>
      <c r="D21" s="25">
        <f>'PWM-RPM-noise'!D21</f>
        <v>0</v>
      </c>
      <c r="E21" s="25">
        <f>'PWM-RPM-noise'!E21</f>
        <v>0</v>
      </c>
      <c r="F21" s="25"/>
      <c r="G21" s="25"/>
      <c r="H21" s="25"/>
      <c r="I21" s="25"/>
      <c r="J21" s="30" t="e">
        <f>GEOMEAN(F21:I21)</f>
        <v>#NUM!</v>
      </c>
      <c r="K21" s="25">
        <f>MAX(F21:I21)</f>
        <v>0</v>
      </c>
      <c r="L21" s="31">
        <f>'PWM-RPM-noise'!F21</f>
        <v>0</v>
      </c>
    </row>
    <row r="22" spans="2:12" ht="15">
      <c r="B22" s="7">
        <f>'PWM-RPM-noise'!B22</f>
        <v>2</v>
      </c>
      <c r="C22" s="8">
        <f>'PWM-RPM-noise'!C22</f>
        <v>0</v>
      </c>
      <c r="D22" s="8">
        <f>'PWM-RPM-noise'!D22</f>
        <v>0</v>
      </c>
      <c r="E22" s="8">
        <f>'PWM-RPM-noise'!E22</f>
        <v>0</v>
      </c>
      <c r="F22" s="8"/>
      <c r="G22" s="8"/>
      <c r="H22" s="8"/>
      <c r="I22" s="8"/>
      <c r="J22" s="26" t="e">
        <f>GEOMEAN(F22:I22)</f>
        <v>#NUM!</v>
      </c>
      <c r="K22" s="8">
        <f aca="true" t="shared" si="2" ref="K22:K32">MAX(F22:I22)</f>
        <v>0</v>
      </c>
      <c r="L22" s="27">
        <f>'PWM-RPM-noise'!F22</f>
        <v>0</v>
      </c>
    </row>
    <row r="23" spans="2:12" ht="15">
      <c r="B23" s="7">
        <f>'PWM-RPM-noise'!B23</f>
        <v>3</v>
      </c>
      <c r="C23" s="8">
        <f>'PWM-RPM-noise'!C23</f>
        <v>0</v>
      </c>
      <c r="D23" s="8">
        <f>'PWM-RPM-noise'!D23</f>
        <v>0</v>
      </c>
      <c r="E23" s="8">
        <f>'PWM-RPM-noise'!E23</f>
        <v>0</v>
      </c>
      <c r="F23" s="8"/>
      <c r="G23" s="8"/>
      <c r="H23" s="8"/>
      <c r="I23" s="8"/>
      <c r="J23" s="26" t="e">
        <f>GEOMEAN(F23:I23)</f>
        <v>#NUM!</v>
      </c>
      <c r="K23" s="8">
        <f t="shared" si="2"/>
        <v>0</v>
      </c>
      <c r="L23" s="27">
        <f>'PWM-RPM-noise'!F23</f>
        <v>0</v>
      </c>
    </row>
    <row r="24" spans="2:12" ht="15">
      <c r="B24" s="7">
        <f>'PWM-RPM-noise'!B24</f>
        <v>4.8</v>
      </c>
      <c r="C24" s="8">
        <f>'PWM-RPM-noise'!C24</f>
        <v>618</v>
      </c>
      <c r="D24" s="38">
        <f>'PWM-RPM-noise'!D24</f>
        <v>617.3</v>
      </c>
      <c r="E24" s="8">
        <f>'PWM-RPM-noise'!E24</f>
        <v>18.8</v>
      </c>
      <c r="F24" s="13">
        <v>42</v>
      </c>
      <c r="G24" s="13">
        <v>43</v>
      </c>
      <c r="H24" s="13">
        <v>44</v>
      </c>
      <c r="I24" s="13">
        <v>42</v>
      </c>
      <c r="J24" s="26">
        <f aca="true" t="shared" si="3" ref="J24:J32">AVERAGE(F24:I24)</f>
        <v>42.75</v>
      </c>
      <c r="K24" s="8">
        <f t="shared" si="2"/>
        <v>44</v>
      </c>
      <c r="L24" s="27">
        <f>'PWM-RPM-noise'!F24</f>
        <v>0.07</v>
      </c>
    </row>
    <row r="25" spans="2:12" ht="15">
      <c r="B25" s="7">
        <f>'PWM-RPM-noise'!B25</f>
        <v>5</v>
      </c>
      <c r="C25" s="8">
        <f>'PWM-RPM-noise'!C25</f>
        <v>634</v>
      </c>
      <c r="D25" s="38">
        <f>'PWM-RPM-noise'!D25</f>
        <v>645</v>
      </c>
      <c r="E25" s="8">
        <f>'PWM-RPM-noise'!E25</f>
        <v>18.9</v>
      </c>
      <c r="F25" s="8">
        <v>41</v>
      </c>
      <c r="G25" s="8">
        <v>43</v>
      </c>
      <c r="H25" s="8">
        <v>43</v>
      </c>
      <c r="I25" s="8">
        <v>44</v>
      </c>
      <c r="J25" s="26">
        <f t="shared" si="3"/>
        <v>42.75</v>
      </c>
      <c r="K25" s="8">
        <f t="shared" si="2"/>
        <v>44</v>
      </c>
      <c r="L25" s="27">
        <f>'PWM-RPM-noise'!F25</f>
        <v>0.08</v>
      </c>
    </row>
    <row r="26" spans="2:12" ht="15">
      <c r="B26" s="7">
        <f>'PWM-RPM-noise'!B26</f>
        <v>6</v>
      </c>
      <c r="C26" s="8">
        <f>'PWM-RPM-noise'!C26</f>
        <v>805</v>
      </c>
      <c r="D26" s="38">
        <f>'PWM-RPM-noise'!D26</f>
        <v>800.1</v>
      </c>
      <c r="E26" s="8">
        <f>'PWM-RPM-noise'!E26</f>
        <v>19.6</v>
      </c>
      <c r="F26" s="13">
        <v>42</v>
      </c>
      <c r="G26" s="13">
        <v>43</v>
      </c>
      <c r="H26" s="13">
        <v>41</v>
      </c>
      <c r="I26" s="13">
        <v>42</v>
      </c>
      <c r="J26" s="26">
        <f t="shared" si="3"/>
        <v>42</v>
      </c>
      <c r="K26" s="8">
        <f t="shared" si="2"/>
        <v>43</v>
      </c>
      <c r="L26" s="27">
        <f>'PWM-RPM-noise'!F26</f>
        <v>0.12</v>
      </c>
    </row>
    <row r="27" spans="2:12" ht="15">
      <c r="B27" s="7">
        <f>'PWM-RPM-noise'!B27</f>
        <v>7</v>
      </c>
      <c r="C27" s="8">
        <f>'PWM-RPM-noise'!C27</f>
        <v>980</v>
      </c>
      <c r="D27" s="38">
        <f>'PWM-RPM-noise'!D27</f>
        <v>969.3</v>
      </c>
      <c r="E27" s="8">
        <f>'PWM-RPM-noise'!E27</f>
        <v>21.2</v>
      </c>
      <c r="F27" s="8">
        <v>35</v>
      </c>
      <c r="G27" s="8">
        <v>38</v>
      </c>
      <c r="H27" s="8">
        <v>35</v>
      </c>
      <c r="I27" s="8">
        <v>33</v>
      </c>
      <c r="J27" s="26">
        <f t="shared" si="3"/>
        <v>35.25</v>
      </c>
      <c r="K27" s="8">
        <f t="shared" si="2"/>
        <v>38</v>
      </c>
      <c r="L27" s="27">
        <f>'PWM-RPM-noise'!F27</f>
        <v>0.15</v>
      </c>
    </row>
    <row r="28" spans="2:12" ht="15">
      <c r="B28" s="7">
        <f>'PWM-RPM-noise'!B28</f>
        <v>8</v>
      </c>
      <c r="C28" s="8">
        <f>'PWM-RPM-noise'!C28</f>
        <v>1150</v>
      </c>
      <c r="D28" s="38">
        <f>'PWM-RPM-noise'!D28</f>
        <v>1158.3</v>
      </c>
      <c r="E28" s="8">
        <f>'PWM-RPM-noise'!E28</f>
        <v>24.5</v>
      </c>
      <c r="F28" s="8">
        <v>34</v>
      </c>
      <c r="G28" s="8">
        <v>37</v>
      </c>
      <c r="H28" s="8">
        <v>36</v>
      </c>
      <c r="I28" s="8">
        <v>31</v>
      </c>
      <c r="J28" s="26">
        <f t="shared" si="3"/>
        <v>34.5</v>
      </c>
      <c r="K28" s="8">
        <f t="shared" si="2"/>
        <v>37</v>
      </c>
      <c r="L28" s="27">
        <f>'PWM-RPM-noise'!F28</f>
        <v>0.18</v>
      </c>
    </row>
    <row r="29" spans="2:12" ht="15">
      <c r="B29" s="7">
        <f>'PWM-RPM-noise'!B29</f>
        <v>9</v>
      </c>
      <c r="C29" s="8">
        <f>'PWM-RPM-noise'!C29</f>
        <v>1311</v>
      </c>
      <c r="D29" s="38">
        <f>'PWM-RPM-noise'!D29</f>
        <v>1308.4</v>
      </c>
      <c r="E29" s="8">
        <f>'PWM-RPM-noise'!E29</f>
        <v>28.4</v>
      </c>
      <c r="F29" s="8">
        <v>34</v>
      </c>
      <c r="G29" s="8">
        <v>37</v>
      </c>
      <c r="H29" s="8">
        <v>36</v>
      </c>
      <c r="I29" s="8">
        <v>31</v>
      </c>
      <c r="J29" s="26">
        <f t="shared" si="3"/>
        <v>34.5</v>
      </c>
      <c r="K29" s="8">
        <f t="shared" si="2"/>
        <v>37</v>
      </c>
      <c r="L29" s="27">
        <f>'PWM-RPM-noise'!F29</f>
        <v>0.21</v>
      </c>
    </row>
    <row r="30" spans="2:12" ht="15">
      <c r="B30" s="7">
        <f>'PWM-RPM-noise'!B30</f>
        <v>10</v>
      </c>
      <c r="C30" s="8">
        <f>'PWM-RPM-noise'!C30</f>
        <v>1436</v>
      </c>
      <c r="D30" s="38">
        <f>'PWM-RPM-noise'!D30</f>
        <v>1427.3</v>
      </c>
      <c r="E30" s="8">
        <f>'PWM-RPM-noise'!E30</f>
        <v>30.9</v>
      </c>
      <c r="F30" s="8">
        <v>34</v>
      </c>
      <c r="G30" s="8">
        <v>36</v>
      </c>
      <c r="H30" s="8">
        <v>34</v>
      </c>
      <c r="I30" s="8">
        <v>31</v>
      </c>
      <c r="J30" s="26">
        <f t="shared" si="3"/>
        <v>33.75</v>
      </c>
      <c r="K30" s="8">
        <f t="shared" si="2"/>
        <v>36</v>
      </c>
      <c r="L30" s="27">
        <f>'PWM-RPM-noise'!F30</f>
        <v>0.24</v>
      </c>
    </row>
    <row r="31" spans="2:12" ht="15">
      <c r="B31" s="7">
        <f>'PWM-RPM-noise'!B31</f>
        <v>11</v>
      </c>
      <c r="C31" s="8">
        <f>'PWM-RPM-noise'!C31</f>
        <v>1534</v>
      </c>
      <c r="D31" s="38">
        <f>'PWM-RPM-noise'!D31</f>
        <v>1520.1</v>
      </c>
      <c r="E31" s="8">
        <f>'PWM-RPM-noise'!E31</f>
        <v>32.8</v>
      </c>
      <c r="F31" s="8">
        <v>34</v>
      </c>
      <c r="G31" s="8">
        <v>35</v>
      </c>
      <c r="H31" s="8">
        <v>33</v>
      </c>
      <c r="I31" s="8">
        <v>31</v>
      </c>
      <c r="J31" s="26">
        <f t="shared" si="3"/>
        <v>33.25</v>
      </c>
      <c r="K31" s="8">
        <f t="shared" si="2"/>
        <v>35</v>
      </c>
      <c r="L31" s="27">
        <f>'PWM-RPM-noise'!F31</f>
        <v>0.28</v>
      </c>
    </row>
    <row r="32" spans="2:12" ht="15.75" thickBot="1">
      <c r="B32" s="10">
        <f>'PWM-RPM-noise'!B32</f>
        <v>12</v>
      </c>
      <c r="C32" s="11">
        <f>'PWM-RPM-noise'!C32</f>
        <v>1628</v>
      </c>
      <c r="D32" s="39">
        <f>'PWM-RPM-noise'!D32</f>
        <v>1618.2</v>
      </c>
      <c r="E32" s="11">
        <f>'PWM-RPM-noise'!E32</f>
        <v>34.7</v>
      </c>
      <c r="F32" s="11">
        <v>33</v>
      </c>
      <c r="G32" s="11">
        <v>35</v>
      </c>
      <c r="H32" s="11">
        <v>32</v>
      </c>
      <c r="I32" s="11">
        <v>29</v>
      </c>
      <c r="J32" s="28">
        <f t="shared" si="3"/>
        <v>32.25</v>
      </c>
      <c r="K32" s="11">
        <f t="shared" si="2"/>
        <v>35</v>
      </c>
      <c r="L32" s="29">
        <f>'PWM-RPM-noise'!F32</f>
        <v>0.3</v>
      </c>
    </row>
    <row r="34" spans="2:6" ht="15">
      <c r="B34" t="s">
        <v>16</v>
      </c>
      <c r="F34" t="s">
        <v>17</v>
      </c>
    </row>
    <row r="38" ht="15">
      <c r="M38" s="46"/>
    </row>
    <row r="39" ht="15">
      <c r="M39" s="46"/>
    </row>
    <row r="40" ht="15">
      <c r="M40" s="46"/>
    </row>
    <row r="56" spans="2:6" ht="15">
      <c r="B56" t="s">
        <v>18</v>
      </c>
      <c r="F56" t="s">
        <v>19</v>
      </c>
    </row>
    <row r="79" spans="2:6" ht="15">
      <c r="B79" t="s">
        <v>22</v>
      </c>
      <c r="F79" t="s">
        <v>23</v>
      </c>
    </row>
    <row r="100" spans="2:6" ht="15">
      <c r="B100" t="s">
        <v>24</v>
      </c>
      <c r="F100" t="s">
        <v>25</v>
      </c>
    </row>
  </sheetData>
  <sheetProtection/>
  <mergeCells count="2">
    <mergeCell ref="G2:K2"/>
    <mergeCell ref="B2:C2"/>
  </mergeCells>
  <printOptions/>
  <pageMargins left="0.7" right="0.7" top="0.75" bottom="0.75" header="0.3" footer="0.3"/>
  <pageSetup horizontalDpi="180" verticalDpi="180" orientation="portrait" paperSize="9" r:id="rId2"/>
  <ignoredErrors>
    <ignoredError sqref="K7:K16 K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9"/>
  <sheetViews>
    <sheetView tabSelected="1" zoomScale="85" zoomScaleNormal="85" zoomScalePageLayoutView="0" workbookViewId="0" topLeftCell="A34">
      <selection activeCell="P47" sqref="P47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  <col min="7" max="7" width="17.28125" style="0" customWidth="1"/>
    <col min="8" max="11" width="17.57421875" style="0" customWidth="1"/>
    <col min="12" max="12" width="18.57421875" style="0" customWidth="1"/>
    <col min="13" max="13" width="20.28125" style="0" customWidth="1"/>
  </cols>
  <sheetData>
    <row r="2" spans="2:12" ht="42.75" customHeight="1">
      <c r="B2" s="50" t="s">
        <v>9</v>
      </c>
      <c r="C2" s="50"/>
      <c r="G2" s="48"/>
      <c r="H2" s="48"/>
      <c r="I2" s="48"/>
      <c r="J2" s="48"/>
      <c r="K2" s="48"/>
      <c r="L2" s="48"/>
    </row>
    <row r="4" spans="2:12" ht="15.75" thickBot="1">
      <c r="B4" s="3"/>
      <c r="C4" s="2"/>
      <c r="D4" s="2"/>
      <c r="L4" s="4"/>
    </row>
    <row r="5" spans="2:12" ht="56.25" customHeight="1" thickBot="1">
      <c r="B5" s="16" t="s">
        <v>7</v>
      </c>
      <c r="C5" s="17" t="s">
        <v>1</v>
      </c>
      <c r="D5" s="17" t="s">
        <v>12</v>
      </c>
      <c r="E5" s="17" t="s">
        <v>0</v>
      </c>
      <c r="F5" s="17" t="s">
        <v>2</v>
      </c>
      <c r="G5" s="17" t="s">
        <v>3</v>
      </c>
      <c r="H5" s="17" t="s">
        <v>4</v>
      </c>
      <c r="I5" s="17" t="s">
        <v>5</v>
      </c>
      <c r="J5" s="17" t="s">
        <v>8</v>
      </c>
      <c r="K5" s="17" t="s">
        <v>10</v>
      </c>
      <c r="L5" s="23" t="s">
        <v>11</v>
      </c>
    </row>
    <row r="6" spans="2:12" ht="15">
      <c r="B6" s="37">
        <v>0</v>
      </c>
      <c r="C6" s="32">
        <f>'PWM-RPM-noise'!C6</f>
        <v>712</v>
      </c>
      <c r="D6" s="40">
        <f>'PWM-RPM-noise'!D6</f>
        <v>709.1</v>
      </c>
      <c r="E6" s="32">
        <f>'PWM-RPM-noise'!E6</f>
        <v>18.9</v>
      </c>
      <c r="F6" s="20">
        <v>89</v>
      </c>
      <c r="G6" s="20">
        <v>85</v>
      </c>
      <c r="H6" s="20">
        <v>85</v>
      </c>
      <c r="I6" s="20">
        <v>84</v>
      </c>
      <c r="J6" s="30">
        <f>AVERAGE(F6:I6)</f>
        <v>85.75</v>
      </c>
      <c r="K6" s="25">
        <f>MAX(F6:I6)</f>
        <v>89</v>
      </c>
      <c r="L6" s="31">
        <f>'PWM-RPM-noise'!F6</f>
        <v>0.06</v>
      </c>
    </row>
    <row r="7" spans="2:12" ht="15">
      <c r="B7" s="35">
        <v>0.1</v>
      </c>
      <c r="C7" s="33">
        <f>'PWM-RPM-noise'!C7</f>
        <v>712</v>
      </c>
      <c r="D7" s="40">
        <f>'PWM-RPM-noise'!D7</f>
        <v>709.4</v>
      </c>
      <c r="E7" s="33">
        <f>'PWM-RPM-noise'!E7</f>
        <v>18.9</v>
      </c>
      <c r="F7" s="13">
        <v>89</v>
      </c>
      <c r="G7" s="13">
        <v>85</v>
      </c>
      <c r="H7" s="13">
        <v>85</v>
      </c>
      <c r="I7" s="13">
        <v>84</v>
      </c>
      <c r="J7" s="26">
        <f>AVERAGE(F7:I7)</f>
        <v>85.75</v>
      </c>
      <c r="K7" s="8">
        <f aca="true" t="shared" si="0" ref="K7:K16">MAX(F7:I7)</f>
        <v>89</v>
      </c>
      <c r="L7" s="27">
        <f>'PWM-RPM-noise'!F7</f>
        <v>0.06</v>
      </c>
    </row>
    <row r="8" spans="2:12" ht="15">
      <c r="B8" s="35">
        <v>0.2</v>
      </c>
      <c r="C8" s="33">
        <f>'PWM-RPM-noise'!C8</f>
        <v>710</v>
      </c>
      <c r="D8" s="40">
        <f>'PWM-RPM-noise'!D8</f>
        <v>710.19</v>
      </c>
      <c r="E8" s="33">
        <f>'PWM-RPM-noise'!E8</f>
        <v>18.9</v>
      </c>
      <c r="F8" s="13">
        <v>86</v>
      </c>
      <c r="G8" s="13">
        <v>83</v>
      </c>
      <c r="H8" s="13">
        <v>84</v>
      </c>
      <c r="I8" s="13">
        <v>85</v>
      </c>
      <c r="J8" s="26">
        <f aca="true" t="shared" si="1" ref="J8:J16">AVERAGE(F8:I8)</f>
        <v>84.5</v>
      </c>
      <c r="K8" s="8">
        <f t="shared" si="0"/>
        <v>86</v>
      </c>
      <c r="L8" s="27">
        <f>'PWM-RPM-noise'!F8</f>
        <v>0.06</v>
      </c>
    </row>
    <row r="9" spans="2:12" ht="15">
      <c r="B9" s="35">
        <v>0.3</v>
      </c>
      <c r="C9" s="33">
        <f>'PWM-RPM-noise'!C9</f>
        <v>712</v>
      </c>
      <c r="D9" s="40">
        <f>'PWM-RPM-noise'!D9</f>
        <v>713.1</v>
      </c>
      <c r="E9" s="33">
        <f>'PWM-RPM-noise'!E9</f>
        <v>19</v>
      </c>
      <c r="F9" s="13">
        <v>85</v>
      </c>
      <c r="G9" s="13">
        <v>82</v>
      </c>
      <c r="H9" s="13">
        <v>82</v>
      </c>
      <c r="I9" s="13">
        <v>84</v>
      </c>
      <c r="J9" s="26">
        <f t="shared" si="1"/>
        <v>83.25</v>
      </c>
      <c r="K9" s="8">
        <f t="shared" si="0"/>
        <v>85</v>
      </c>
      <c r="L9" s="27">
        <f>'PWM-RPM-noise'!F9</f>
        <v>0.06</v>
      </c>
    </row>
    <row r="10" spans="2:12" ht="15">
      <c r="B10" s="35">
        <v>0.4</v>
      </c>
      <c r="C10" s="33">
        <f>'PWM-RPM-noise'!C10</f>
        <v>771</v>
      </c>
      <c r="D10" s="40">
        <f>'PWM-RPM-noise'!D10</f>
        <v>768.3</v>
      </c>
      <c r="E10" s="33">
        <f>'PWM-RPM-noise'!E10</f>
        <v>19.4</v>
      </c>
      <c r="F10" s="13">
        <v>80</v>
      </c>
      <c r="G10" s="13">
        <v>76</v>
      </c>
      <c r="H10" s="13">
        <v>76</v>
      </c>
      <c r="I10" s="13">
        <v>77</v>
      </c>
      <c r="J10" s="26">
        <f t="shared" si="1"/>
        <v>77.25</v>
      </c>
      <c r="K10" s="8">
        <f t="shared" si="0"/>
        <v>80</v>
      </c>
      <c r="L10" s="27">
        <f>'PWM-RPM-noise'!F10</f>
        <v>0.06</v>
      </c>
    </row>
    <row r="11" spans="2:12" ht="15">
      <c r="B11" s="35">
        <v>0.5</v>
      </c>
      <c r="C11" s="33">
        <f>'PWM-RPM-noise'!C11</f>
        <v>939</v>
      </c>
      <c r="D11" s="40">
        <f>'PWM-RPM-noise'!D11</f>
        <v>934.1</v>
      </c>
      <c r="E11" s="33">
        <f>'PWM-RPM-noise'!E11</f>
        <v>20.6</v>
      </c>
      <c r="F11" s="13">
        <v>74</v>
      </c>
      <c r="G11" s="13">
        <v>69</v>
      </c>
      <c r="H11" s="13">
        <v>70</v>
      </c>
      <c r="I11" s="13">
        <v>69</v>
      </c>
      <c r="J11" s="26">
        <f t="shared" si="1"/>
        <v>70.5</v>
      </c>
      <c r="K11" s="8">
        <f t="shared" si="0"/>
        <v>74</v>
      </c>
      <c r="L11" s="27">
        <f>'PWM-RPM-noise'!F11</f>
        <v>0.08</v>
      </c>
    </row>
    <row r="12" spans="2:12" ht="15">
      <c r="B12" s="35">
        <v>0.6</v>
      </c>
      <c r="C12" s="33">
        <f>'PWM-RPM-noise'!C12</f>
        <v>1150</v>
      </c>
      <c r="D12" s="40">
        <f>'PWM-RPM-noise'!D12</f>
        <v>1146.3</v>
      </c>
      <c r="E12" s="33">
        <f>'PWM-RPM-noise'!E12</f>
        <v>24.5</v>
      </c>
      <c r="F12" s="13">
        <v>70</v>
      </c>
      <c r="G12" s="13">
        <v>65</v>
      </c>
      <c r="H12" s="13">
        <v>64</v>
      </c>
      <c r="I12" s="13">
        <v>64</v>
      </c>
      <c r="J12" s="26">
        <f t="shared" si="1"/>
        <v>65.75</v>
      </c>
      <c r="K12" s="8">
        <f t="shared" si="0"/>
        <v>70</v>
      </c>
      <c r="L12" s="27">
        <f>'PWM-RPM-noise'!F12</f>
        <v>0.1</v>
      </c>
    </row>
    <row r="13" spans="2:12" ht="15">
      <c r="B13" s="35">
        <v>0.7</v>
      </c>
      <c r="C13" s="33">
        <f>'PWM-RPM-noise'!C13</f>
        <v>1331</v>
      </c>
      <c r="D13" s="40">
        <f>'PWM-RPM-noise'!D13</f>
        <v>1333.7</v>
      </c>
      <c r="E13" s="33">
        <f>'PWM-RPM-noise'!E13</f>
        <v>28.9</v>
      </c>
      <c r="F13" s="13">
        <v>67</v>
      </c>
      <c r="G13" s="13">
        <v>63</v>
      </c>
      <c r="H13" s="13">
        <v>63</v>
      </c>
      <c r="I13" s="13">
        <v>63</v>
      </c>
      <c r="J13" s="26">
        <f t="shared" si="1"/>
        <v>64</v>
      </c>
      <c r="K13" s="8">
        <f t="shared" si="0"/>
        <v>67</v>
      </c>
      <c r="L13" s="27">
        <f>'PWM-RPM-noise'!F13</f>
        <v>0.12</v>
      </c>
    </row>
    <row r="14" spans="2:12" ht="15">
      <c r="B14" s="35">
        <v>0.8</v>
      </c>
      <c r="C14" s="33">
        <f>'PWM-RPM-noise'!C14</f>
        <v>1493</v>
      </c>
      <c r="D14" s="40">
        <f>'PWM-RPM-noise'!D14</f>
        <v>1489.3</v>
      </c>
      <c r="E14" s="33">
        <f>'PWM-RPM-noise'!E14</f>
        <v>32.4</v>
      </c>
      <c r="F14" s="13">
        <v>67</v>
      </c>
      <c r="G14" s="13">
        <v>62</v>
      </c>
      <c r="H14" s="13">
        <v>62</v>
      </c>
      <c r="I14" s="13">
        <v>61</v>
      </c>
      <c r="J14" s="26">
        <f t="shared" si="1"/>
        <v>63</v>
      </c>
      <c r="K14" s="8">
        <f t="shared" si="0"/>
        <v>67</v>
      </c>
      <c r="L14" s="27">
        <f>'PWM-RPM-noise'!F14</f>
        <v>0.14</v>
      </c>
    </row>
    <row r="15" spans="2:12" ht="15">
      <c r="B15" s="35">
        <v>0.9</v>
      </c>
      <c r="C15" s="33">
        <f>'PWM-RPM-noise'!C15</f>
        <v>1619</v>
      </c>
      <c r="D15" s="40">
        <f>'PWM-RPM-noise'!D15</f>
        <v>1615</v>
      </c>
      <c r="E15" s="33">
        <f>'PWM-RPM-noise'!E15</f>
        <v>34.6</v>
      </c>
      <c r="F15" s="13">
        <v>66</v>
      </c>
      <c r="G15" s="13">
        <v>61</v>
      </c>
      <c r="H15" s="13">
        <v>62</v>
      </c>
      <c r="I15" s="13">
        <v>60</v>
      </c>
      <c r="J15" s="26">
        <f t="shared" si="1"/>
        <v>62.25</v>
      </c>
      <c r="K15" s="8">
        <f t="shared" si="0"/>
        <v>66</v>
      </c>
      <c r="L15" s="27">
        <f>'PWM-RPM-noise'!F15</f>
        <v>0.16</v>
      </c>
    </row>
    <row r="16" spans="2:12" ht="15.75" thickBot="1">
      <c r="B16" s="36">
        <v>1</v>
      </c>
      <c r="C16" s="34">
        <f>'PWM-RPM-noise'!C16</f>
        <v>1623</v>
      </c>
      <c r="D16" s="41">
        <f>'PWM-RPM-noise'!D16</f>
        <v>1615</v>
      </c>
      <c r="E16" s="34">
        <f>'PWM-RPM-noise'!E16</f>
        <v>34.6</v>
      </c>
      <c r="F16" s="14">
        <v>65</v>
      </c>
      <c r="G16" s="14">
        <v>62</v>
      </c>
      <c r="H16" s="14">
        <v>61</v>
      </c>
      <c r="I16" s="14">
        <v>59</v>
      </c>
      <c r="J16" s="28">
        <f t="shared" si="1"/>
        <v>61.75</v>
      </c>
      <c r="K16" s="11">
        <f t="shared" si="0"/>
        <v>65</v>
      </c>
      <c r="L16" s="29">
        <f>'PWM-RPM-noise'!F16</f>
        <v>0.16</v>
      </c>
    </row>
    <row r="17" spans="2:12" ht="15">
      <c r="B17" s="8"/>
      <c r="C17" s="12"/>
      <c r="D17" s="13"/>
      <c r="E17" s="13"/>
      <c r="F17" s="13"/>
      <c r="G17" s="13"/>
      <c r="H17" s="13"/>
      <c r="I17" s="13"/>
      <c r="J17" s="13"/>
      <c r="K17" s="13"/>
      <c r="L17" s="15"/>
    </row>
    <row r="18" spans="2:12" ht="15.75" thickBot="1">
      <c r="B18" s="8"/>
      <c r="C18" s="12"/>
      <c r="D18" s="13"/>
      <c r="E18" s="13"/>
      <c r="F18" s="13"/>
      <c r="G18" s="13"/>
      <c r="H18" s="13"/>
      <c r="I18" s="13"/>
      <c r="J18" s="13"/>
      <c r="K18" s="13"/>
      <c r="L18" s="15"/>
    </row>
    <row r="19" spans="2:15" ht="56.25" customHeight="1" thickBot="1">
      <c r="B19" s="5" t="s">
        <v>6</v>
      </c>
      <c r="C19" s="17" t="s">
        <v>1</v>
      </c>
      <c r="D19" s="17" t="s">
        <v>12</v>
      </c>
      <c r="E19" s="6" t="s">
        <v>0</v>
      </c>
      <c r="F19" s="6" t="s">
        <v>2</v>
      </c>
      <c r="G19" s="6" t="s">
        <v>3</v>
      </c>
      <c r="H19" s="6" t="s">
        <v>4</v>
      </c>
      <c r="I19" s="6" t="s">
        <v>5</v>
      </c>
      <c r="J19" s="6" t="s">
        <v>8</v>
      </c>
      <c r="K19" s="6" t="s">
        <v>10</v>
      </c>
      <c r="L19" s="24" t="s">
        <v>11</v>
      </c>
      <c r="M19" s="18"/>
      <c r="N19" s="18"/>
      <c r="O19" s="18"/>
    </row>
    <row r="20" spans="2:15" ht="15">
      <c r="B20" s="19">
        <f>'PWM-RPM-noise'!B21</f>
        <v>1</v>
      </c>
      <c r="C20" s="25">
        <f>'PWM-RPM-noise'!C21</f>
        <v>0</v>
      </c>
      <c r="D20" s="25">
        <f>'PWM-RPM-noise'!D21</f>
        <v>0</v>
      </c>
      <c r="E20" s="25">
        <f>'PWM-RPM-noise'!E21</f>
        <v>0</v>
      </c>
      <c r="F20" s="25"/>
      <c r="G20" s="25"/>
      <c r="H20" s="25"/>
      <c r="I20" s="25"/>
      <c r="J20" s="30" t="e">
        <f>GEOMEAN(F20:I20)</f>
        <v>#NUM!</v>
      </c>
      <c r="K20" s="25">
        <f aca="true" t="shared" si="2" ref="K20:K30">MAX(F20:I20)</f>
        <v>0</v>
      </c>
      <c r="L20" s="31">
        <f>'PWM-RPM-noise'!F21</f>
        <v>0</v>
      </c>
      <c r="M20" s="18"/>
      <c r="N20" s="18"/>
      <c r="O20" s="18"/>
    </row>
    <row r="21" spans="2:15" ht="15">
      <c r="B21" s="7">
        <f>'PWM-RPM-noise'!B22</f>
        <v>2</v>
      </c>
      <c r="C21" s="8">
        <f>'PWM-RPM-noise'!C22</f>
        <v>0</v>
      </c>
      <c r="D21" s="8">
        <f>'PWM-RPM-noise'!D22</f>
        <v>0</v>
      </c>
      <c r="E21" s="8">
        <f>'PWM-RPM-noise'!E22</f>
        <v>0</v>
      </c>
      <c r="F21" s="8"/>
      <c r="G21" s="8"/>
      <c r="H21" s="8"/>
      <c r="I21" s="8"/>
      <c r="J21" s="26" t="e">
        <f>GEOMEAN(F21:I21)</f>
        <v>#NUM!</v>
      </c>
      <c r="K21" s="8">
        <f t="shared" si="2"/>
        <v>0</v>
      </c>
      <c r="L21" s="27">
        <f>'PWM-RPM-noise'!F22</f>
        <v>0</v>
      </c>
      <c r="M21" s="18"/>
      <c r="N21" s="18"/>
      <c r="O21" s="18"/>
    </row>
    <row r="22" spans="2:15" ht="15">
      <c r="B22" s="7">
        <f>'PWM-RPM-noise'!B23</f>
        <v>3</v>
      </c>
      <c r="C22" s="8">
        <f>'PWM-RPM-noise'!C23</f>
        <v>0</v>
      </c>
      <c r="D22" s="8">
        <f>'PWM-RPM-noise'!D23</f>
        <v>0</v>
      </c>
      <c r="E22" s="8">
        <f>'PWM-RPM-noise'!E23</f>
        <v>0</v>
      </c>
      <c r="F22" s="8"/>
      <c r="G22" s="8"/>
      <c r="H22" s="8"/>
      <c r="I22" s="8"/>
      <c r="J22" s="26" t="e">
        <f>GEOMEAN(F22:I22)</f>
        <v>#NUM!</v>
      </c>
      <c r="K22" s="8">
        <f t="shared" si="2"/>
        <v>0</v>
      </c>
      <c r="L22" s="27">
        <f>'PWM-RPM-noise'!F23</f>
        <v>0</v>
      </c>
      <c r="M22" s="18"/>
      <c r="N22" s="18"/>
      <c r="O22" s="18"/>
    </row>
    <row r="23" spans="2:15" ht="15">
      <c r="B23" s="7">
        <f>'PWM-RPM-noise'!B24</f>
        <v>4.8</v>
      </c>
      <c r="C23" s="8">
        <f>'PWM-RPM-noise'!C24</f>
        <v>618</v>
      </c>
      <c r="D23" s="38">
        <f>'PWM-RPM-noise'!D24</f>
        <v>617.3</v>
      </c>
      <c r="E23" s="8">
        <f>'PWM-RPM-noise'!E24</f>
        <v>18.8</v>
      </c>
      <c r="F23" s="13">
        <v>88</v>
      </c>
      <c r="G23" s="13">
        <v>85</v>
      </c>
      <c r="H23" s="13">
        <v>87</v>
      </c>
      <c r="I23" s="13">
        <v>89</v>
      </c>
      <c r="J23" s="26">
        <f>AVERAGE(F23:I23)</f>
        <v>87.25</v>
      </c>
      <c r="K23" s="8">
        <f t="shared" si="2"/>
        <v>89</v>
      </c>
      <c r="L23" s="27">
        <f>'PWM-RPM-noise'!F24</f>
        <v>0.07</v>
      </c>
      <c r="M23" s="18"/>
      <c r="N23" s="18"/>
      <c r="O23" s="18"/>
    </row>
    <row r="24" spans="2:15" ht="15">
      <c r="B24" s="7">
        <f>'PWM-RPM-noise'!B25</f>
        <v>5</v>
      </c>
      <c r="C24" s="8">
        <f>'PWM-RPM-noise'!C25</f>
        <v>634</v>
      </c>
      <c r="D24" s="38">
        <f>'PWM-RPM-noise'!D25</f>
        <v>645</v>
      </c>
      <c r="E24" s="8">
        <f>'PWM-RPM-noise'!E25</f>
        <v>18.9</v>
      </c>
      <c r="F24" s="13">
        <v>89</v>
      </c>
      <c r="G24" s="13">
        <v>85</v>
      </c>
      <c r="H24" s="13">
        <v>86</v>
      </c>
      <c r="I24" s="13">
        <v>84</v>
      </c>
      <c r="J24" s="26">
        <f aca="true" t="shared" si="3" ref="J24:J31">AVERAGE(F24:I24)</f>
        <v>86</v>
      </c>
      <c r="K24" s="8">
        <f t="shared" si="2"/>
        <v>89</v>
      </c>
      <c r="L24" s="27">
        <f>'PWM-RPM-noise'!F25</f>
        <v>0.08</v>
      </c>
      <c r="M24" s="18"/>
      <c r="N24" s="18"/>
      <c r="O24" s="18"/>
    </row>
    <row r="25" spans="2:15" ht="15">
      <c r="B25" s="7">
        <f>'PWM-RPM-noise'!B26</f>
        <v>6</v>
      </c>
      <c r="C25" s="8">
        <f>'PWM-RPM-noise'!C26</f>
        <v>805</v>
      </c>
      <c r="D25" s="38">
        <f>'PWM-RPM-noise'!D26</f>
        <v>800.1</v>
      </c>
      <c r="E25" s="8">
        <f>'PWM-RPM-noise'!E26</f>
        <v>19.6</v>
      </c>
      <c r="F25" s="8">
        <v>80</v>
      </c>
      <c r="G25" s="8">
        <v>81</v>
      </c>
      <c r="H25" s="8">
        <v>77</v>
      </c>
      <c r="I25" s="8">
        <v>76</v>
      </c>
      <c r="J25" s="26">
        <f t="shared" si="3"/>
        <v>78.5</v>
      </c>
      <c r="K25" s="8">
        <f t="shared" si="2"/>
        <v>81</v>
      </c>
      <c r="L25" s="27">
        <f>'PWM-RPM-noise'!F26</f>
        <v>0.12</v>
      </c>
      <c r="M25" s="18"/>
      <c r="N25" s="18"/>
      <c r="O25" s="18"/>
    </row>
    <row r="26" spans="2:15" ht="15">
      <c r="B26" s="7">
        <f>'PWM-RPM-noise'!B27</f>
        <v>7</v>
      </c>
      <c r="C26" s="8">
        <f>'PWM-RPM-noise'!C27</f>
        <v>980</v>
      </c>
      <c r="D26" s="38">
        <f>'PWM-RPM-noise'!D27</f>
        <v>969.3</v>
      </c>
      <c r="E26" s="8">
        <f>'PWM-RPM-noise'!E27</f>
        <v>21.2</v>
      </c>
      <c r="F26" s="8">
        <v>66</v>
      </c>
      <c r="G26" s="8">
        <v>62</v>
      </c>
      <c r="H26" s="8">
        <v>61</v>
      </c>
      <c r="I26" s="8">
        <v>60</v>
      </c>
      <c r="J26" s="26">
        <f t="shared" si="3"/>
        <v>62.25</v>
      </c>
      <c r="K26" s="8">
        <f t="shared" si="2"/>
        <v>66</v>
      </c>
      <c r="L26" s="27">
        <f>'PWM-RPM-noise'!F27</f>
        <v>0.15</v>
      </c>
      <c r="M26" s="18"/>
      <c r="N26" s="18"/>
      <c r="O26" s="18"/>
    </row>
    <row r="27" spans="2:15" ht="15">
      <c r="B27" s="7">
        <f>'PWM-RPM-noise'!B28</f>
        <v>8</v>
      </c>
      <c r="C27" s="8">
        <f>'PWM-RPM-noise'!C28</f>
        <v>1150</v>
      </c>
      <c r="D27" s="38">
        <f>'PWM-RPM-noise'!D28</f>
        <v>1158.3</v>
      </c>
      <c r="E27" s="8">
        <f>'PWM-RPM-noise'!E28</f>
        <v>24.5</v>
      </c>
      <c r="F27" s="8">
        <v>64</v>
      </c>
      <c r="G27" s="8">
        <v>62</v>
      </c>
      <c r="H27" s="8">
        <v>59</v>
      </c>
      <c r="I27" s="8">
        <v>58</v>
      </c>
      <c r="J27" s="26">
        <f t="shared" si="3"/>
        <v>60.75</v>
      </c>
      <c r="K27" s="8">
        <f t="shared" si="2"/>
        <v>64</v>
      </c>
      <c r="L27" s="27">
        <f>'PWM-RPM-noise'!F28</f>
        <v>0.18</v>
      </c>
      <c r="M27" s="18"/>
      <c r="N27" s="18"/>
      <c r="O27" s="18"/>
    </row>
    <row r="28" spans="2:15" ht="15">
      <c r="B28" s="7">
        <f>'PWM-RPM-noise'!B29</f>
        <v>9</v>
      </c>
      <c r="C28" s="8">
        <f>'PWM-RPM-noise'!C29</f>
        <v>1311</v>
      </c>
      <c r="D28" s="38">
        <f>'PWM-RPM-noise'!D29</f>
        <v>1308.4</v>
      </c>
      <c r="E28" s="8">
        <f>'PWM-RPM-noise'!E29</f>
        <v>28.4</v>
      </c>
      <c r="F28" s="8">
        <v>62</v>
      </c>
      <c r="G28" s="8">
        <v>62</v>
      </c>
      <c r="H28" s="8">
        <v>60</v>
      </c>
      <c r="I28" s="8">
        <v>58</v>
      </c>
      <c r="J28" s="26">
        <f t="shared" si="3"/>
        <v>60.5</v>
      </c>
      <c r="K28" s="8">
        <f t="shared" si="2"/>
        <v>62</v>
      </c>
      <c r="L28" s="27">
        <f>'PWM-RPM-noise'!F29</f>
        <v>0.21</v>
      </c>
      <c r="M28" s="18"/>
      <c r="N28" s="18"/>
      <c r="O28" s="18"/>
    </row>
    <row r="29" spans="2:15" ht="15">
      <c r="B29" s="7">
        <f>'PWM-RPM-noise'!B30</f>
        <v>10</v>
      </c>
      <c r="C29" s="8">
        <f>'PWM-RPM-noise'!C30</f>
        <v>1436</v>
      </c>
      <c r="D29" s="38">
        <f>'PWM-RPM-noise'!D30</f>
        <v>1427.3</v>
      </c>
      <c r="E29" s="8">
        <f>'PWM-RPM-noise'!E30</f>
        <v>30.9</v>
      </c>
      <c r="F29" s="8">
        <v>64</v>
      </c>
      <c r="G29" s="8">
        <v>60</v>
      </c>
      <c r="H29" s="8">
        <v>59</v>
      </c>
      <c r="I29" s="8">
        <v>58</v>
      </c>
      <c r="J29" s="26">
        <f t="shared" si="3"/>
        <v>60.25</v>
      </c>
      <c r="K29" s="8">
        <f t="shared" si="2"/>
        <v>64</v>
      </c>
      <c r="L29" s="27">
        <f>'PWM-RPM-noise'!F30</f>
        <v>0.24</v>
      </c>
      <c r="M29" s="18"/>
      <c r="N29" s="18"/>
      <c r="O29" s="18"/>
    </row>
    <row r="30" spans="2:15" ht="15">
      <c r="B30" s="7">
        <f>'PWM-RPM-noise'!B31</f>
        <v>11</v>
      </c>
      <c r="C30" s="8">
        <f>'PWM-RPM-noise'!C31</f>
        <v>1534</v>
      </c>
      <c r="D30" s="38">
        <f>'PWM-RPM-noise'!D31</f>
        <v>1520.1</v>
      </c>
      <c r="E30" s="8">
        <f>'PWM-RPM-noise'!E31</f>
        <v>32.8</v>
      </c>
      <c r="F30" s="8">
        <v>63</v>
      </c>
      <c r="G30" s="8">
        <v>60</v>
      </c>
      <c r="H30" s="8">
        <v>58</v>
      </c>
      <c r="I30" s="8">
        <v>57</v>
      </c>
      <c r="J30" s="26">
        <f t="shared" si="3"/>
        <v>59.5</v>
      </c>
      <c r="K30" s="8">
        <f t="shared" si="2"/>
        <v>63</v>
      </c>
      <c r="L30" s="27">
        <f>'PWM-RPM-noise'!F31</f>
        <v>0.28</v>
      </c>
      <c r="M30" s="18"/>
      <c r="N30" s="18"/>
      <c r="O30" s="18"/>
    </row>
    <row r="31" spans="2:15" ht="15.75" thickBot="1">
      <c r="B31" s="10">
        <f>'PWM-RPM-noise'!B32</f>
        <v>12</v>
      </c>
      <c r="C31" s="11">
        <f>'PWM-RPM-noise'!C32</f>
        <v>1628</v>
      </c>
      <c r="D31" s="39">
        <f>'PWM-RPM-noise'!D32</f>
        <v>1618.2</v>
      </c>
      <c r="E31" s="11">
        <f>'PWM-RPM-noise'!E32</f>
        <v>34.7</v>
      </c>
      <c r="F31" s="11">
        <v>63</v>
      </c>
      <c r="G31" s="11">
        <v>59</v>
      </c>
      <c r="H31" s="11">
        <v>57</v>
      </c>
      <c r="I31" s="11">
        <v>57</v>
      </c>
      <c r="J31" s="28">
        <f t="shared" si="3"/>
        <v>59</v>
      </c>
      <c r="K31" s="11">
        <f>MAX(F31:I31)</f>
        <v>63</v>
      </c>
      <c r="L31" s="29">
        <f>'PWM-RPM-noise'!F32</f>
        <v>0.3</v>
      </c>
      <c r="M31" s="8"/>
      <c r="N31" s="8"/>
      <c r="O31" s="18"/>
    </row>
    <row r="32" spans="13:15" ht="15">
      <c r="M32" s="18"/>
      <c r="N32" s="18"/>
      <c r="O32" s="18"/>
    </row>
    <row r="33" spans="2:15" ht="15">
      <c r="B33" t="s">
        <v>20</v>
      </c>
      <c r="G33" t="s">
        <v>21</v>
      </c>
      <c r="M33" s="18"/>
      <c r="N33" s="18"/>
      <c r="O33" s="18"/>
    </row>
    <row r="59" spans="2:7" ht="15">
      <c r="B59" t="s">
        <v>26</v>
      </c>
      <c r="G59" t="s">
        <v>27</v>
      </c>
    </row>
  </sheetData>
  <sheetProtection/>
  <mergeCells count="2">
    <mergeCell ref="G2:L2"/>
    <mergeCell ref="B2:C2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35"/>
  <sheetViews>
    <sheetView zoomScalePageLayoutView="0" workbookViewId="0" topLeftCell="A25">
      <selection activeCell="H26" sqref="H26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</cols>
  <sheetData>
    <row r="3" spans="2:6" ht="15">
      <c r="B3" s="13"/>
      <c r="C3" s="12"/>
      <c r="D3" s="13"/>
      <c r="E3" s="13"/>
      <c r="F3" s="13"/>
    </row>
    <row r="4" spans="2:4" ht="15.75" thickBot="1">
      <c r="B4" s="3"/>
      <c r="C4" s="2"/>
      <c r="D4" s="2"/>
    </row>
    <row r="5" spans="2:6" ht="33" customHeight="1" thickBot="1">
      <c r="B5" s="16" t="s">
        <v>7</v>
      </c>
      <c r="C5" s="17" t="s">
        <v>1</v>
      </c>
      <c r="D5" s="17" t="s">
        <v>12</v>
      </c>
      <c r="E5" s="17" t="s">
        <v>15</v>
      </c>
      <c r="F5" s="23" t="s">
        <v>11</v>
      </c>
    </row>
    <row r="6" spans="2:6" ht="15">
      <c r="B6" s="35">
        <v>0</v>
      </c>
      <c r="C6" s="33">
        <v>712</v>
      </c>
      <c r="D6" s="38">
        <v>709.1</v>
      </c>
      <c r="E6" s="33">
        <v>18.9</v>
      </c>
      <c r="F6" s="27">
        <v>0.06</v>
      </c>
    </row>
    <row r="7" spans="2:6" ht="15">
      <c r="B7" s="35">
        <v>0.1</v>
      </c>
      <c r="C7" s="33">
        <v>712</v>
      </c>
      <c r="D7" s="38">
        <v>709.4</v>
      </c>
      <c r="E7" s="33">
        <v>18.9</v>
      </c>
      <c r="F7" s="27">
        <v>0.06</v>
      </c>
    </row>
    <row r="8" spans="2:6" ht="15">
      <c r="B8" s="35">
        <v>0.2</v>
      </c>
      <c r="C8" s="33">
        <v>710</v>
      </c>
      <c r="D8" s="38">
        <v>710.19</v>
      </c>
      <c r="E8" s="33">
        <v>18.9</v>
      </c>
      <c r="F8" s="27">
        <v>0.06</v>
      </c>
    </row>
    <row r="9" spans="2:6" ht="15">
      <c r="B9" s="35">
        <v>0.3</v>
      </c>
      <c r="C9" s="33">
        <v>712</v>
      </c>
      <c r="D9" s="38">
        <v>713.1</v>
      </c>
      <c r="E9" s="33">
        <v>19</v>
      </c>
      <c r="F9" s="27">
        <v>0.06</v>
      </c>
    </row>
    <row r="10" spans="2:6" ht="15">
      <c r="B10" s="35">
        <v>0.4</v>
      </c>
      <c r="C10" s="33">
        <v>771</v>
      </c>
      <c r="D10" s="38">
        <v>768.3</v>
      </c>
      <c r="E10" s="33">
        <v>19.4</v>
      </c>
      <c r="F10" s="27">
        <v>0.06</v>
      </c>
    </row>
    <row r="11" spans="2:6" ht="15">
      <c r="B11" s="35">
        <v>0.5</v>
      </c>
      <c r="C11" s="33">
        <v>939</v>
      </c>
      <c r="D11" s="38">
        <v>934.1</v>
      </c>
      <c r="E11" s="33">
        <v>20.6</v>
      </c>
      <c r="F11" s="27">
        <v>0.08</v>
      </c>
    </row>
    <row r="12" spans="2:6" ht="15">
      <c r="B12" s="35">
        <v>0.6</v>
      </c>
      <c r="C12" s="33">
        <v>1150</v>
      </c>
      <c r="D12" s="38">
        <v>1146.3</v>
      </c>
      <c r="E12" s="33">
        <v>24.5</v>
      </c>
      <c r="F12" s="27">
        <v>0.1</v>
      </c>
    </row>
    <row r="13" spans="2:6" ht="15">
      <c r="B13" s="35">
        <v>0.7</v>
      </c>
      <c r="C13" s="33">
        <v>1331</v>
      </c>
      <c r="D13" s="38">
        <v>1333.7</v>
      </c>
      <c r="E13" s="33">
        <v>28.9</v>
      </c>
      <c r="F13" s="27">
        <v>0.12</v>
      </c>
    </row>
    <row r="14" spans="2:6" ht="15">
      <c r="B14" s="35">
        <v>0.8</v>
      </c>
      <c r="C14" s="13">
        <v>1493</v>
      </c>
      <c r="D14" s="38">
        <v>1489.3</v>
      </c>
      <c r="E14" s="33">
        <v>32.4</v>
      </c>
      <c r="F14" s="27">
        <v>0.14</v>
      </c>
    </row>
    <row r="15" spans="2:6" ht="15">
      <c r="B15" s="35">
        <v>0.9</v>
      </c>
      <c r="C15" s="13">
        <v>1619</v>
      </c>
      <c r="D15" s="38">
        <v>1615</v>
      </c>
      <c r="E15" s="33">
        <v>34.6</v>
      </c>
      <c r="F15" s="27">
        <v>0.16</v>
      </c>
    </row>
    <row r="16" spans="2:6" ht="15.75" thickBot="1">
      <c r="B16" s="36">
        <v>1</v>
      </c>
      <c r="C16" s="14">
        <v>1623</v>
      </c>
      <c r="D16" s="39">
        <v>1615</v>
      </c>
      <c r="E16" s="34">
        <v>34.6</v>
      </c>
      <c r="F16" s="29">
        <v>0.16</v>
      </c>
    </row>
    <row r="17" spans="2:6" ht="15">
      <c r="B17" s="8"/>
      <c r="C17" s="12"/>
      <c r="D17" s="13"/>
      <c r="E17" s="13"/>
      <c r="F17" s="13"/>
    </row>
    <row r="18" spans="2:6" ht="15">
      <c r="B18" s="8"/>
      <c r="C18" s="12"/>
      <c r="D18" s="13"/>
      <c r="E18" s="13"/>
      <c r="F18" s="13"/>
    </row>
    <row r="19" ht="15.75" thickBot="1"/>
    <row r="20" spans="2:6" ht="33" customHeight="1" thickBot="1">
      <c r="B20" s="16" t="s">
        <v>6</v>
      </c>
      <c r="C20" s="17" t="s">
        <v>1</v>
      </c>
      <c r="D20" s="17" t="s">
        <v>12</v>
      </c>
      <c r="E20" s="17" t="s">
        <v>15</v>
      </c>
      <c r="F20" s="23" t="s">
        <v>11</v>
      </c>
    </row>
    <row r="21" spans="2:6" ht="15">
      <c r="B21" s="7">
        <v>1</v>
      </c>
      <c r="C21" s="8"/>
      <c r="D21" s="38"/>
      <c r="E21" s="8"/>
      <c r="F21" s="9"/>
    </row>
    <row r="22" spans="2:6" ht="15">
      <c r="B22" s="7">
        <v>2</v>
      </c>
      <c r="C22" s="8"/>
      <c r="D22" s="38"/>
      <c r="E22" s="8"/>
      <c r="F22" s="9"/>
    </row>
    <row r="23" spans="2:6" ht="15">
      <c r="B23" s="7">
        <v>3</v>
      </c>
      <c r="C23" s="8"/>
      <c r="D23" s="38"/>
      <c r="E23" s="8"/>
      <c r="F23" s="9"/>
    </row>
    <row r="24" spans="2:6" ht="15">
      <c r="B24" s="7">
        <v>4.8</v>
      </c>
      <c r="C24" s="21">
        <v>618</v>
      </c>
      <c r="D24" s="38">
        <v>617.3</v>
      </c>
      <c r="E24" s="8">
        <v>18.8</v>
      </c>
      <c r="F24" s="27">
        <v>0.07</v>
      </c>
    </row>
    <row r="25" spans="2:6" ht="15">
      <c r="B25" s="7">
        <v>5</v>
      </c>
      <c r="C25" s="21">
        <v>634</v>
      </c>
      <c r="D25" s="38">
        <v>645</v>
      </c>
      <c r="E25" s="8">
        <v>18.9</v>
      </c>
      <c r="F25" s="27">
        <v>0.08</v>
      </c>
    </row>
    <row r="26" spans="2:6" ht="15">
      <c r="B26" s="7">
        <v>6</v>
      </c>
      <c r="C26" s="21">
        <v>805</v>
      </c>
      <c r="D26" s="38">
        <v>800.1</v>
      </c>
      <c r="E26" s="21">
        <v>19.6</v>
      </c>
      <c r="F26" s="27">
        <v>0.12</v>
      </c>
    </row>
    <row r="27" spans="2:6" ht="15">
      <c r="B27" s="7">
        <v>7</v>
      </c>
      <c r="C27" s="21">
        <v>980</v>
      </c>
      <c r="D27" s="38">
        <v>969.3</v>
      </c>
      <c r="E27" s="21">
        <v>21.2</v>
      </c>
      <c r="F27" s="27">
        <v>0.15</v>
      </c>
    </row>
    <row r="28" spans="2:6" ht="15">
      <c r="B28" s="7">
        <v>8</v>
      </c>
      <c r="C28" s="21">
        <v>1150</v>
      </c>
      <c r="D28" s="38">
        <v>1158.3</v>
      </c>
      <c r="E28" s="21">
        <v>24.5</v>
      </c>
      <c r="F28" s="27">
        <v>0.18</v>
      </c>
    </row>
    <row r="29" spans="2:6" ht="15">
      <c r="B29" s="7">
        <v>9</v>
      </c>
      <c r="C29" s="21">
        <v>1311</v>
      </c>
      <c r="D29" s="38">
        <v>1308.4</v>
      </c>
      <c r="E29" s="21">
        <v>28.4</v>
      </c>
      <c r="F29" s="27">
        <v>0.21</v>
      </c>
    </row>
    <row r="30" spans="2:6" ht="15">
      <c r="B30" s="7">
        <v>10</v>
      </c>
      <c r="C30" s="21">
        <v>1436</v>
      </c>
      <c r="D30" s="38">
        <v>1427.3</v>
      </c>
      <c r="E30" s="21">
        <v>30.9</v>
      </c>
      <c r="F30" s="27">
        <v>0.24</v>
      </c>
    </row>
    <row r="31" spans="2:6" ht="15">
      <c r="B31" s="7">
        <v>11</v>
      </c>
      <c r="C31" s="21">
        <v>1534</v>
      </c>
      <c r="D31" s="38">
        <v>1520.1</v>
      </c>
      <c r="E31" s="21">
        <v>32.8</v>
      </c>
      <c r="F31" s="27">
        <v>0.28</v>
      </c>
    </row>
    <row r="32" spans="2:6" ht="15.75" thickBot="1">
      <c r="B32" s="10">
        <v>12</v>
      </c>
      <c r="C32" s="22">
        <v>1628</v>
      </c>
      <c r="D32" s="39">
        <v>1618.2</v>
      </c>
      <c r="E32" s="22">
        <v>34.7</v>
      </c>
      <c r="F32" s="29">
        <v>0.3</v>
      </c>
    </row>
    <row r="33" spans="3:6" ht="15.75" thickBot="1">
      <c r="C33" s="1"/>
      <c r="D33" s="1"/>
      <c r="E33" s="1"/>
      <c r="F33" s="1"/>
    </row>
    <row r="34" spans="2:3" ht="15">
      <c r="B34" s="42" t="s">
        <v>13</v>
      </c>
      <c r="C34" s="43">
        <v>7</v>
      </c>
    </row>
    <row r="35" spans="2:3" ht="15.75" thickBot="1">
      <c r="B35" s="44" t="s">
        <v>14</v>
      </c>
      <c r="C35" s="45">
        <v>4.8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2015-05-18T20:40:48Z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a94f6375-b1f0-4d74-b7e5-52f82d689a8f</vt:lpwstr>
  </property>
</Properties>
</file>